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<sst xmlns="http://schemas.openxmlformats.org/spreadsheetml/2006/main" count="177" uniqueCount="82">
  <si>
    <t>生态酒店甲供材料（地毯）采购询价清单</t>
  </si>
  <si>
    <t>序号</t>
  </si>
  <si>
    <t>编码</t>
  </si>
  <si>
    <t>材料名称</t>
  </si>
  <si>
    <t>图片样式</t>
  </si>
  <si>
    <t>区域</t>
  </si>
  <si>
    <t>尺寸/型号</t>
  </si>
  <si>
    <t>材质</t>
  </si>
  <si>
    <t>单位</t>
  </si>
  <si>
    <t>采购数量</t>
  </si>
  <si>
    <t>含税单价</t>
  </si>
  <si>
    <t>总价</t>
  </si>
  <si>
    <t>开票税率</t>
  </si>
  <si>
    <t>备注</t>
  </si>
  <si>
    <t>前场区域</t>
  </si>
  <si>
    <t>CP-3001</t>
  </si>
  <si>
    <t>块毯</t>
  </si>
  <si>
    <t>公区 Lounge 大堂吧</t>
  </si>
  <si>
    <t>5600*3600mm</t>
  </si>
  <si>
    <t>结构: 手工地毯
材质: 100%羊毛 
绒高: 14mm+/-1mm 
毛重: 88 OZ/m2
第一层底布：67%棉+33%Polyester
第二层底布：100%棉
染色方式：批染
针数：24针/10cm
阻燃：B1级
防污：3M
防静电：&lt;3.5kv</t>
  </si>
  <si>
    <t>m2</t>
  </si>
  <si>
    <t>13%增值税专用发票</t>
  </si>
  <si>
    <t>CP-3002</t>
  </si>
  <si>
    <t>3100*2600mm</t>
  </si>
  <si>
    <t>CP-3003</t>
  </si>
  <si>
    <t>PDR</t>
  </si>
  <si>
    <t>7000*2500mm</t>
  </si>
  <si>
    <t>CP-3004</t>
  </si>
  <si>
    <t>3600*3000mm</t>
  </si>
  <si>
    <t>CP-3005</t>
  </si>
  <si>
    <t>5000*1500mm</t>
  </si>
  <si>
    <t>CP-3006</t>
  </si>
  <si>
    <t>BRIDE’S ROOM</t>
  </si>
  <si>
    <t>4800*2600mm</t>
  </si>
  <si>
    <t>阿克明斯特机织地毯
结构: Axmisster
材质: 80%新西兰进口羊毛+20%美国进口尼龙 
绒高: 10mm+/-1mm 
总高: 12mm+/-1mm
密度：7*9
毛重: 36 OZ/m2
阻燃：B1 级
防污：3M
防静电：&lt;3.5kv</t>
  </si>
  <si>
    <t>CP-3007</t>
  </si>
  <si>
    <t>BANQUET SALES</t>
  </si>
  <si>
    <t>2700*2500mm</t>
  </si>
  <si>
    <t>CP-3008</t>
  </si>
  <si>
    <t>满铺毯</t>
  </si>
  <si>
    <t>BALLROOM</t>
  </si>
  <si>
    <t>CP-3009</t>
  </si>
  <si>
    <t>PRE-FUNCTION</t>
  </si>
  <si>
    <t>CP-3010</t>
  </si>
  <si>
    <t xml:space="preserve">块毯 </t>
  </si>
  <si>
    <t>6500*3000mm</t>
  </si>
  <si>
    <t>CP-3011</t>
  </si>
  <si>
    <t xml:space="preserve"> 5400*3200mm</t>
  </si>
  <si>
    <t>CP-3012</t>
  </si>
  <si>
    <t>MULTI-FUNCTON 
ROOM</t>
  </si>
  <si>
    <t>CP-3013</t>
  </si>
  <si>
    <t>MEETING ROOM</t>
  </si>
  <si>
    <t>CP-3014</t>
  </si>
  <si>
    <t>CP-3015</t>
  </si>
  <si>
    <t>大床房SK</t>
  </si>
  <si>
    <t>SK-1-CP-01</t>
  </si>
  <si>
    <t>地毯</t>
  </si>
  <si>
    <t>客房</t>
  </si>
  <si>
    <t xml:space="preserve">4690mm*2350mm </t>
  </si>
  <si>
    <t>阿克明斯特机织地毯参数
1. 绒头纱线内容： 80%新西兰羊毛 20%防静电进口尼龙
2. 工艺：割绒
3. 密度 : 7*9(针) 绒高： 7.5MM
4. 背衬饰面：耐磨损的复合乳胶-巴斯夫丁苯乳胶
5. 防静电处理：美国首诺尼龙电纤维
6. 防污处理： 美国 3M 防污处理
7. 防虫处理：染色加防虫剂</t>
  </si>
  <si>
    <t>4720mm*3380mm</t>
  </si>
  <si>
    <t>双床房DD</t>
  </si>
  <si>
    <t>DD-1-CP-01</t>
  </si>
  <si>
    <t xml:space="preserve">4529mm*2350mm </t>
  </si>
  <si>
    <t xml:space="preserve">4720mm*2630mm </t>
  </si>
  <si>
    <t>其他房型</t>
  </si>
  <si>
    <t>HC</t>
  </si>
  <si>
    <t xml:space="preserve">4720mm*2290mm </t>
  </si>
  <si>
    <t>CS-1</t>
  </si>
  <si>
    <t xml:space="preserve">3170mm*2490mm </t>
  </si>
  <si>
    <t xml:space="preserve">2670mm*2460mm </t>
  </si>
  <si>
    <t>CS-2</t>
  </si>
  <si>
    <t xml:space="preserve">3625mm*2460mm </t>
  </si>
  <si>
    <t xml:space="preserve">2800mm*3450mm </t>
  </si>
  <si>
    <t>公区走廊</t>
  </si>
  <si>
    <t>公区走廊地毯</t>
  </si>
  <si>
    <t>后勤区</t>
  </si>
  <si>
    <t>1.表面纤维（材质）：首诺、尾龙
2.染色工艺：100%原液
3.绒重：475克/㎡
4.针距：1/10
5.规格：61X61cm
6.底背：环保底背（PVC）</t>
  </si>
  <si>
    <t>PVC底背 单价：  元/㎡
PE 底背  单价   元/㎡</t>
  </si>
  <si>
    <t>单价合计</t>
  </si>
  <si>
    <t>总价合计</t>
  </si>
  <si>
    <t>报价单位（盖章）：           
法人或授权委托人签字或盖章：                     联系电话：               报价日期：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</si>
</sst>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_ "/>
    <numFmt numFmtId="178" formatCode="0_ 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0"/>
      <color rgb="FF000000"/>
      <name val="宋体"/>
      <charset val="134"/>
    </font>
    <font>
      <sz val="11"/>
      <color rgb="FF000000"/>
      <name val="宋体"/>
      <charset val="134"/>
    </font>
    <font>
      <sz val="14"/>
      <name val="宋体"/>
      <charset val="134"/>
    </font>
    <font>
      <sz val="11"/>
      <name val="宋体"/>
      <charset val="134"/>
    </font>
    <font>
      <sz val="11"/>
      <color theme="1"/>
      <name val="方正姚体"/>
      <charset val="134"/>
    </font>
    <font>
      <sz val="20"/>
      <color rgb="FF000000"/>
      <name val="宋体"/>
      <charset val="134"/>
    </font>
    <font>
      <b/>
      <sz val="14"/>
      <name val="宋体"/>
      <charset val="134"/>
    </font>
    <font>
      <sz val="12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5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9" borderId="9" applyNumberFormat="0" applyFont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6" fillId="13" borderId="12" applyNumberFormat="0" applyAlignment="0" applyProtection="0">
      <alignment vertical="center"/>
    </xf>
    <xf numFmtId="0" fontId="27" fillId="13" borderId="8" applyNumberFormat="0" applyAlignment="0" applyProtection="0">
      <alignment vertical="center"/>
    </xf>
    <xf numFmtId="0" fontId="28" fillId="14" borderId="13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4" fillId="0" borderId="0" xfId="0" applyFont="1" applyFill="1" applyAlignment="1"/>
    <xf numFmtId="176" fontId="5" fillId="0" borderId="0" xfId="0" applyNumberFormat="1" applyFont="1" applyFill="1" applyAlignment="1">
      <alignment horizontal="center"/>
    </xf>
    <xf numFmtId="177" fontId="3" fillId="0" borderId="0" xfId="0" applyNumberFormat="1" applyFont="1" applyFill="1" applyAlignment="1"/>
    <xf numFmtId="0" fontId="6" fillId="2" borderId="0" xfId="0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 wrapText="1"/>
    </xf>
    <xf numFmtId="177" fontId="7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8" fillId="3" borderId="1" xfId="0" applyNumberFormat="1" applyFont="1" applyFill="1" applyBorder="1" applyAlignment="1">
      <alignment horizontal="center" vertical="center" wrapText="1"/>
    </xf>
    <xf numFmtId="176" fontId="12" fillId="3" borderId="1" xfId="0" applyNumberFormat="1" applyFont="1" applyFill="1" applyBorder="1" applyAlignment="1">
      <alignment vertical="center" wrapText="1"/>
    </xf>
    <xf numFmtId="177" fontId="12" fillId="3" borderId="1" xfId="0" applyNumberFormat="1" applyFont="1" applyFill="1" applyBorder="1" applyAlignment="1">
      <alignment vertical="center" wrapText="1"/>
    </xf>
    <xf numFmtId="176" fontId="7" fillId="2" borderId="1" xfId="0" applyNumberFormat="1" applyFont="1" applyFill="1" applyBorder="1" applyAlignment="1">
      <alignment horizontal="center" vertical="center" shrinkToFit="1"/>
    </xf>
    <xf numFmtId="178" fontId="7" fillId="2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178" fontId="8" fillId="3" borderId="1" xfId="0" applyNumberFormat="1" applyFont="1" applyFill="1" applyBorder="1" applyAlignment="1">
      <alignment vertical="center" wrapText="1"/>
    </xf>
    <xf numFmtId="177" fontId="8" fillId="3" borderId="1" xfId="0" applyNumberFormat="1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178" fontId="8" fillId="3" borderId="1" xfId="0" applyNumberFormat="1" applyFont="1" applyFill="1" applyBorder="1" applyAlignment="1">
      <alignment horizontal="center" vertical="center" wrapText="1"/>
    </xf>
    <xf numFmtId="177" fontId="8" fillId="3" borderId="1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6" fontId="11" fillId="2" borderId="1" xfId="0" applyNumberFormat="1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/>
    <xf numFmtId="0" fontId="3" fillId="0" borderId="1" xfId="0" applyFont="1" applyFill="1" applyBorder="1" applyAlignment="1"/>
    <xf numFmtId="0" fontId="0" fillId="0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276225</xdr:colOff>
      <xdr:row>19</xdr:row>
      <xdr:rowOff>85725</xdr:rowOff>
    </xdr:from>
    <xdr:to>
      <xdr:col>3</xdr:col>
      <xdr:colOff>1704975</xdr:colOff>
      <xdr:row>19</xdr:row>
      <xdr:rowOff>1486535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8825" y="30060900"/>
          <a:ext cx="1428750" cy="1400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22</xdr:row>
      <xdr:rowOff>9525</xdr:rowOff>
    </xdr:from>
    <xdr:to>
      <xdr:col>3</xdr:col>
      <xdr:colOff>1781810</xdr:colOff>
      <xdr:row>22</xdr:row>
      <xdr:rowOff>1428750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95475" y="33794700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32</xdr:row>
      <xdr:rowOff>190500</xdr:rowOff>
    </xdr:from>
    <xdr:to>
      <xdr:col>3</xdr:col>
      <xdr:colOff>1800860</xdr:colOff>
      <xdr:row>32</xdr:row>
      <xdr:rowOff>1609725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14525" y="48453675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</xdr:colOff>
      <xdr:row>3</xdr:row>
      <xdr:rowOff>464820</xdr:rowOff>
    </xdr:from>
    <xdr:to>
      <xdr:col>4</xdr:col>
      <xdr:colOff>0</xdr:colOff>
      <xdr:row>3</xdr:row>
      <xdr:rowOff>1767840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88795" y="2007870"/>
          <a:ext cx="1880870" cy="1303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43815</xdr:colOff>
      <xdr:row>4</xdr:row>
      <xdr:rowOff>60960</xdr:rowOff>
    </xdr:from>
    <xdr:to>
      <xdr:col>4</xdr:col>
      <xdr:colOff>0</xdr:colOff>
      <xdr:row>4</xdr:row>
      <xdr:rowOff>1343660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96415" y="3594735"/>
          <a:ext cx="1873250" cy="1282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211455</xdr:colOff>
      <xdr:row>5</xdr:row>
      <xdr:rowOff>152400</xdr:rowOff>
    </xdr:from>
    <xdr:to>
      <xdr:col>3</xdr:col>
      <xdr:colOff>1732280</xdr:colOff>
      <xdr:row>5</xdr:row>
      <xdr:rowOff>1673225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64055" y="5676900"/>
          <a:ext cx="1520825" cy="1520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81915</xdr:colOff>
      <xdr:row>6</xdr:row>
      <xdr:rowOff>12700</xdr:rowOff>
    </xdr:from>
    <xdr:to>
      <xdr:col>3</xdr:col>
      <xdr:colOff>1693545</xdr:colOff>
      <xdr:row>6</xdr:row>
      <xdr:rowOff>1628140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34515" y="7527925"/>
          <a:ext cx="1611630" cy="161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97155</xdr:colOff>
      <xdr:row>7</xdr:row>
      <xdr:rowOff>20320</xdr:rowOff>
    </xdr:from>
    <xdr:to>
      <xdr:col>3</xdr:col>
      <xdr:colOff>1708785</xdr:colOff>
      <xdr:row>7</xdr:row>
      <xdr:rowOff>1635760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49755" y="9526270"/>
          <a:ext cx="1611630" cy="161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8</xdr:row>
      <xdr:rowOff>248920</xdr:rowOff>
    </xdr:from>
    <xdr:to>
      <xdr:col>3</xdr:col>
      <xdr:colOff>1419860</xdr:colOff>
      <xdr:row>9</xdr:row>
      <xdr:rowOff>172720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71675" y="11745595"/>
          <a:ext cx="1200785" cy="1733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188595</xdr:colOff>
      <xdr:row>9</xdr:row>
      <xdr:rowOff>213360</xdr:rowOff>
    </xdr:from>
    <xdr:to>
      <xdr:col>3</xdr:col>
      <xdr:colOff>1359535</xdr:colOff>
      <xdr:row>10</xdr:row>
      <xdr:rowOff>89535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41195" y="13519785"/>
          <a:ext cx="1170940" cy="1685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10</xdr:row>
      <xdr:rowOff>350520</xdr:rowOff>
    </xdr:from>
    <xdr:to>
      <xdr:col>3</xdr:col>
      <xdr:colOff>1792605</xdr:colOff>
      <xdr:row>10</xdr:row>
      <xdr:rowOff>1666240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81175" y="15466695"/>
          <a:ext cx="1764030" cy="1315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196215</xdr:colOff>
      <xdr:row>11</xdr:row>
      <xdr:rowOff>929640</xdr:rowOff>
    </xdr:from>
    <xdr:to>
      <xdr:col>3</xdr:col>
      <xdr:colOff>1737360</xdr:colOff>
      <xdr:row>11</xdr:row>
      <xdr:rowOff>1258570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948815" y="17855565"/>
          <a:ext cx="1541145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249555</xdr:colOff>
      <xdr:row>12</xdr:row>
      <xdr:rowOff>152400</xdr:rowOff>
    </xdr:from>
    <xdr:to>
      <xdr:col>3</xdr:col>
      <xdr:colOff>1404620</xdr:colOff>
      <xdr:row>13</xdr:row>
      <xdr:rowOff>10795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02155" y="18888075"/>
          <a:ext cx="1155065" cy="166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158115</xdr:colOff>
      <xdr:row>13</xdr:row>
      <xdr:rowOff>152400</xdr:rowOff>
    </xdr:from>
    <xdr:to>
      <xdr:col>3</xdr:col>
      <xdr:colOff>1313180</xdr:colOff>
      <xdr:row>14</xdr:row>
      <xdr:rowOff>10795</xdr:rowOff>
    </xdr:to>
    <xdr:pic>
      <xdr:nvPicPr>
        <xdr:cNvPr id="15" name="图片 1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910715" y="20697825"/>
          <a:ext cx="1155065" cy="1668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14</xdr:row>
      <xdr:rowOff>187960</xdr:rowOff>
    </xdr:from>
    <xdr:to>
      <xdr:col>4</xdr:col>
      <xdr:colOff>21590</xdr:colOff>
      <xdr:row>14</xdr:row>
      <xdr:rowOff>1678940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52600" y="22543135"/>
          <a:ext cx="1938655" cy="1490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325755</xdr:colOff>
      <xdr:row>15</xdr:row>
      <xdr:rowOff>182880</xdr:rowOff>
    </xdr:from>
    <xdr:to>
      <xdr:col>3</xdr:col>
      <xdr:colOff>1493520</xdr:colOff>
      <xdr:row>16</xdr:row>
      <xdr:rowOff>149225</xdr:rowOff>
    </xdr:to>
    <xdr:pic>
      <xdr:nvPicPr>
        <xdr:cNvPr id="17" name="图片 1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78355" y="24347805"/>
          <a:ext cx="1167765" cy="1776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325755</xdr:colOff>
      <xdr:row>16</xdr:row>
      <xdr:rowOff>53340</xdr:rowOff>
    </xdr:from>
    <xdr:to>
      <xdr:col>3</xdr:col>
      <xdr:colOff>1692275</xdr:colOff>
      <xdr:row>17</xdr:row>
      <xdr:rowOff>139065</xdr:rowOff>
    </xdr:to>
    <xdr:pic>
      <xdr:nvPicPr>
        <xdr:cNvPr id="18" name="图片 1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78355" y="26028015"/>
          <a:ext cx="1366520" cy="1895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74295</xdr:colOff>
      <xdr:row>17</xdr:row>
      <xdr:rowOff>124460</xdr:rowOff>
    </xdr:from>
    <xdr:to>
      <xdr:col>3</xdr:col>
      <xdr:colOff>1907540</xdr:colOff>
      <xdr:row>17</xdr:row>
      <xdr:rowOff>1493520</xdr:rowOff>
    </xdr:to>
    <xdr:pic>
      <xdr:nvPicPr>
        <xdr:cNvPr id="19" name="图片 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826895" y="27908885"/>
          <a:ext cx="1833245" cy="136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276225</xdr:colOff>
      <xdr:row>20</xdr:row>
      <xdr:rowOff>85725</xdr:rowOff>
    </xdr:from>
    <xdr:to>
      <xdr:col>3</xdr:col>
      <xdr:colOff>1704975</xdr:colOff>
      <xdr:row>20</xdr:row>
      <xdr:rowOff>1486535</xdr:rowOff>
    </xdr:to>
    <xdr:pic>
      <xdr:nvPicPr>
        <xdr:cNvPr id="20" name="图片 1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8825" y="31775400"/>
          <a:ext cx="1428750" cy="1400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24</xdr:row>
      <xdr:rowOff>192405</xdr:rowOff>
    </xdr:from>
    <xdr:to>
      <xdr:col>3</xdr:col>
      <xdr:colOff>1705610</xdr:colOff>
      <xdr:row>24</xdr:row>
      <xdr:rowOff>1611630</xdr:rowOff>
    </xdr:to>
    <xdr:pic>
      <xdr:nvPicPr>
        <xdr:cNvPr id="21" name="图片 2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9275" y="37406580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23</xdr:row>
      <xdr:rowOff>106680</xdr:rowOff>
    </xdr:from>
    <xdr:to>
      <xdr:col>3</xdr:col>
      <xdr:colOff>1743710</xdr:colOff>
      <xdr:row>23</xdr:row>
      <xdr:rowOff>1525905</xdr:rowOff>
    </xdr:to>
    <xdr:pic>
      <xdr:nvPicPr>
        <xdr:cNvPr id="22" name="图片 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57375" y="35606355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26</xdr:row>
      <xdr:rowOff>192405</xdr:rowOff>
    </xdr:from>
    <xdr:to>
      <xdr:col>3</xdr:col>
      <xdr:colOff>1705610</xdr:colOff>
      <xdr:row>26</xdr:row>
      <xdr:rowOff>1611630</xdr:rowOff>
    </xdr:to>
    <xdr:pic>
      <xdr:nvPicPr>
        <xdr:cNvPr id="23" name="图片 2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9275" y="39502080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27</xdr:row>
      <xdr:rowOff>192405</xdr:rowOff>
    </xdr:from>
    <xdr:to>
      <xdr:col>3</xdr:col>
      <xdr:colOff>1705610</xdr:colOff>
      <xdr:row>27</xdr:row>
      <xdr:rowOff>1611630</xdr:rowOff>
    </xdr:to>
    <xdr:pic>
      <xdr:nvPicPr>
        <xdr:cNvPr id="24" name="图片 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9275" y="41216580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29</xdr:row>
      <xdr:rowOff>91440</xdr:rowOff>
    </xdr:from>
    <xdr:to>
      <xdr:col>3</xdr:col>
      <xdr:colOff>1743710</xdr:colOff>
      <xdr:row>29</xdr:row>
      <xdr:rowOff>1510665</xdr:rowOff>
    </xdr:to>
    <xdr:pic>
      <xdr:nvPicPr>
        <xdr:cNvPr id="25" name="图片 2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57375" y="44544615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28</xdr:row>
      <xdr:rowOff>192405</xdr:rowOff>
    </xdr:from>
    <xdr:to>
      <xdr:col>3</xdr:col>
      <xdr:colOff>1705610</xdr:colOff>
      <xdr:row>28</xdr:row>
      <xdr:rowOff>1611630</xdr:rowOff>
    </xdr:to>
    <xdr:pic>
      <xdr:nvPicPr>
        <xdr:cNvPr id="26" name="图片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9275" y="42931080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30</xdr:row>
      <xdr:rowOff>91440</xdr:rowOff>
    </xdr:from>
    <xdr:to>
      <xdr:col>3</xdr:col>
      <xdr:colOff>1743710</xdr:colOff>
      <xdr:row>30</xdr:row>
      <xdr:rowOff>1510665</xdr:rowOff>
    </xdr:to>
    <xdr:pic>
      <xdr:nvPicPr>
        <xdr:cNvPr id="27" name="图片 2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57375" y="46259115"/>
          <a:ext cx="1638935" cy="14192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33</xdr:row>
      <xdr:rowOff>161925</xdr:rowOff>
    </xdr:from>
    <xdr:to>
      <xdr:col>3</xdr:col>
      <xdr:colOff>1786890</xdr:colOff>
      <xdr:row>33</xdr:row>
      <xdr:rowOff>1602105</xdr:rowOff>
    </xdr:to>
    <xdr:pic>
      <xdr:nvPicPr>
        <xdr:cNvPr id="28" name="图片 2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76425" y="50292000"/>
          <a:ext cx="1663065" cy="14401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zoomScale="85" zoomScaleNormal="85" topLeftCell="A35" workbookViewId="0">
      <selection activeCell="M3" sqref="M3"/>
    </sheetView>
  </sheetViews>
  <sheetFormatPr defaultColWidth="8.75" defaultRowHeight="18.75"/>
  <cols>
    <col min="1" max="1" width="4.375" style="5" customWidth="1"/>
    <col min="2" max="2" width="10.5" style="5" customWidth="1"/>
    <col min="3" max="3" width="8.125" style="5" customWidth="1"/>
    <col min="4" max="4" width="25.1583333333333" style="5" customWidth="1"/>
    <col min="5" max="6" width="22.2" style="6" customWidth="1"/>
    <col min="7" max="7" width="40.2916666666667" style="5" customWidth="1"/>
    <col min="8" max="8" width="18.375" style="5" customWidth="1"/>
    <col min="9" max="9" width="18.375" style="7" customWidth="1"/>
    <col min="10" max="10" width="18.375" style="5" customWidth="1"/>
    <col min="11" max="11" width="18.375" style="8" customWidth="1"/>
    <col min="12" max="13" width="22.7833333333333" style="5" customWidth="1"/>
    <col min="14" max="16384" width="8.75" style="5"/>
  </cols>
  <sheetData>
    <row r="1" s="1" customFormat="1" ht="49.5" customHeight="1" spans="1:13">
      <c r="A1" s="9"/>
      <c r="B1" s="9" t="s">
        <v>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2" customFormat="1" ht="42" customHeight="1" spans="1:13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  <c r="H2" s="11" t="s">
        <v>8</v>
      </c>
      <c r="I2" s="21" t="s">
        <v>9</v>
      </c>
      <c r="J2" s="10" t="s">
        <v>10</v>
      </c>
      <c r="K2" s="22" t="s">
        <v>11</v>
      </c>
      <c r="L2" s="23" t="s">
        <v>12</v>
      </c>
      <c r="M2" s="23" t="s">
        <v>13</v>
      </c>
    </row>
    <row r="3" s="2" customFormat="1" ht="30" customHeight="1" spans="1:13">
      <c r="A3" s="12" t="s">
        <v>14</v>
      </c>
      <c r="B3" s="12"/>
      <c r="C3" s="12"/>
      <c r="D3" s="12"/>
      <c r="E3" s="12"/>
      <c r="F3" s="12"/>
      <c r="G3" s="12"/>
      <c r="H3" s="12"/>
      <c r="I3" s="24"/>
      <c r="J3" s="25"/>
      <c r="K3" s="26"/>
      <c r="L3" s="25"/>
      <c r="M3" s="25"/>
    </row>
    <row r="4" s="2" customFormat="1" ht="156.75" spans="1:13">
      <c r="A4" s="13">
        <v>1</v>
      </c>
      <c r="B4" s="13" t="s">
        <v>15</v>
      </c>
      <c r="C4" s="13" t="s">
        <v>16</v>
      </c>
      <c r="D4" s="13"/>
      <c r="E4" s="13" t="s">
        <v>17</v>
      </c>
      <c r="F4" s="13" t="s">
        <v>18</v>
      </c>
      <c r="G4" s="14" t="s">
        <v>19</v>
      </c>
      <c r="H4" s="10" t="s">
        <v>20</v>
      </c>
      <c r="I4" s="27">
        <f>5.6*3.6</f>
        <v>20.16</v>
      </c>
      <c r="J4" s="28"/>
      <c r="K4" s="29"/>
      <c r="L4" s="30" t="s">
        <v>21</v>
      </c>
      <c r="M4" s="23"/>
    </row>
    <row r="5" s="2" customFormat="1" ht="156.75" spans="1:13">
      <c r="A5" s="13">
        <v>2</v>
      </c>
      <c r="B5" s="13" t="s">
        <v>22</v>
      </c>
      <c r="C5" s="13" t="s">
        <v>16</v>
      </c>
      <c r="D5" s="13"/>
      <c r="E5" s="13" t="s">
        <v>17</v>
      </c>
      <c r="F5" s="13" t="s">
        <v>23</v>
      </c>
      <c r="G5" s="14" t="s">
        <v>19</v>
      </c>
      <c r="H5" s="10" t="s">
        <v>20</v>
      </c>
      <c r="I5" s="27">
        <f>3.1*2.6</f>
        <v>8.06</v>
      </c>
      <c r="J5" s="28"/>
      <c r="K5" s="29"/>
      <c r="L5" s="31"/>
      <c r="M5" s="23"/>
    </row>
    <row r="6" s="2" customFormat="1" ht="156.75" spans="1:13">
      <c r="A6" s="13">
        <v>3</v>
      </c>
      <c r="B6" s="13" t="s">
        <v>24</v>
      </c>
      <c r="C6" s="13" t="s">
        <v>16</v>
      </c>
      <c r="D6" s="13"/>
      <c r="E6" s="13" t="s">
        <v>25</v>
      </c>
      <c r="F6" s="13" t="s">
        <v>26</v>
      </c>
      <c r="G6" s="14" t="s">
        <v>19</v>
      </c>
      <c r="H6" s="10" t="s">
        <v>20</v>
      </c>
      <c r="I6" s="27">
        <f>7*2.5</f>
        <v>17.5</v>
      </c>
      <c r="J6" s="28"/>
      <c r="K6" s="29"/>
      <c r="L6" s="31"/>
      <c r="M6" s="23"/>
    </row>
    <row r="7" s="2" customFormat="1" ht="156.75" spans="1:13">
      <c r="A7" s="13">
        <v>4</v>
      </c>
      <c r="B7" s="13" t="s">
        <v>27</v>
      </c>
      <c r="C7" s="13" t="s">
        <v>16</v>
      </c>
      <c r="D7" s="13"/>
      <c r="E7" s="13" t="s">
        <v>25</v>
      </c>
      <c r="F7" s="13" t="s">
        <v>28</v>
      </c>
      <c r="G7" s="14" t="s">
        <v>19</v>
      </c>
      <c r="H7" s="10" t="s">
        <v>20</v>
      </c>
      <c r="I7" s="27">
        <f>3.6*3</f>
        <v>10.8</v>
      </c>
      <c r="J7" s="28"/>
      <c r="K7" s="29"/>
      <c r="L7" s="31"/>
      <c r="M7" s="23"/>
    </row>
    <row r="8" s="2" customFormat="1" ht="156.75" spans="1:13">
      <c r="A8" s="13">
        <v>5</v>
      </c>
      <c r="B8" s="13" t="s">
        <v>29</v>
      </c>
      <c r="C8" s="13" t="s">
        <v>16</v>
      </c>
      <c r="D8" s="13"/>
      <c r="E8" s="13" t="s">
        <v>25</v>
      </c>
      <c r="F8" s="13" t="s">
        <v>30</v>
      </c>
      <c r="G8" s="14" t="s">
        <v>19</v>
      </c>
      <c r="H8" s="10" t="s">
        <v>20</v>
      </c>
      <c r="I8" s="27">
        <f>5*1.5</f>
        <v>7.5</v>
      </c>
      <c r="J8" s="28"/>
      <c r="K8" s="29"/>
      <c r="L8" s="31"/>
      <c r="M8" s="23"/>
    </row>
    <row r="9" s="2" customFormat="1" ht="142.5" spans="1:13">
      <c r="A9" s="13">
        <v>6</v>
      </c>
      <c r="B9" s="13" t="s">
        <v>31</v>
      </c>
      <c r="C9" s="13" t="s">
        <v>16</v>
      </c>
      <c r="D9" s="13"/>
      <c r="E9" s="13" t="s">
        <v>32</v>
      </c>
      <c r="F9" s="13" t="s">
        <v>33</v>
      </c>
      <c r="G9" s="14" t="s">
        <v>34</v>
      </c>
      <c r="H9" s="10" t="s">
        <v>20</v>
      </c>
      <c r="I9" s="27">
        <f>4.8*2.6</f>
        <v>12.48</v>
      </c>
      <c r="J9" s="28"/>
      <c r="K9" s="29"/>
      <c r="L9" s="31"/>
      <c r="M9" s="23"/>
    </row>
    <row r="10" s="2" customFormat="1" ht="142.5" spans="1:13">
      <c r="A10" s="13">
        <v>7</v>
      </c>
      <c r="B10" s="13" t="s">
        <v>35</v>
      </c>
      <c r="C10" s="13" t="s">
        <v>16</v>
      </c>
      <c r="D10" s="13"/>
      <c r="E10" s="13" t="s">
        <v>36</v>
      </c>
      <c r="F10" s="13" t="s">
        <v>37</v>
      </c>
      <c r="G10" s="14" t="s">
        <v>34</v>
      </c>
      <c r="H10" s="10" t="s">
        <v>20</v>
      </c>
      <c r="I10" s="27">
        <f>2.7*2.5</f>
        <v>6.75</v>
      </c>
      <c r="J10" s="28"/>
      <c r="K10" s="29"/>
      <c r="L10" s="31"/>
      <c r="M10" s="23"/>
    </row>
    <row r="11" s="2" customFormat="1" ht="142.5" spans="1:13">
      <c r="A11" s="13">
        <v>8</v>
      </c>
      <c r="B11" s="13" t="s">
        <v>38</v>
      </c>
      <c r="C11" s="13" t="s">
        <v>39</v>
      </c>
      <c r="D11" s="13"/>
      <c r="E11" s="13" t="s">
        <v>40</v>
      </c>
      <c r="F11" s="13"/>
      <c r="G11" s="14" t="s">
        <v>34</v>
      </c>
      <c r="H11" s="10" t="s">
        <v>20</v>
      </c>
      <c r="I11" s="27">
        <v>666.26</v>
      </c>
      <c r="J11" s="28"/>
      <c r="K11" s="29"/>
      <c r="L11" s="31"/>
      <c r="M11" s="23"/>
    </row>
    <row r="12" s="2" customFormat="1" ht="142.5" spans="1:13">
      <c r="A12" s="13">
        <v>9</v>
      </c>
      <c r="B12" s="13" t="s">
        <v>41</v>
      </c>
      <c r="C12" s="13" t="s">
        <v>39</v>
      </c>
      <c r="D12" s="13"/>
      <c r="E12" s="13" t="s">
        <v>42</v>
      </c>
      <c r="F12" s="13"/>
      <c r="G12" s="14" t="s">
        <v>34</v>
      </c>
      <c r="H12" s="10" t="s">
        <v>20</v>
      </c>
      <c r="I12" s="27">
        <v>208.15</v>
      </c>
      <c r="J12" s="28"/>
      <c r="K12" s="29"/>
      <c r="L12" s="31"/>
      <c r="M12" s="23"/>
    </row>
    <row r="13" s="2" customFormat="1" ht="142.5" spans="1:13">
      <c r="A13" s="13">
        <v>10</v>
      </c>
      <c r="B13" s="13" t="s">
        <v>43</v>
      </c>
      <c r="C13" s="13" t="s">
        <v>44</v>
      </c>
      <c r="D13" s="13"/>
      <c r="E13" s="13" t="s">
        <v>42</v>
      </c>
      <c r="F13" s="13" t="s">
        <v>45</v>
      </c>
      <c r="G13" s="14" t="s">
        <v>34</v>
      </c>
      <c r="H13" s="10" t="s">
        <v>20</v>
      </c>
      <c r="I13" s="27">
        <f>6.5*3</f>
        <v>19.5</v>
      </c>
      <c r="J13" s="28"/>
      <c r="K13" s="29"/>
      <c r="L13" s="31"/>
      <c r="M13" s="23"/>
    </row>
    <row r="14" s="2" customFormat="1" ht="142.5" spans="1:13">
      <c r="A14" s="13">
        <v>11</v>
      </c>
      <c r="B14" s="13" t="s">
        <v>46</v>
      </c>
      <c r="C14" s="13" t="s">
        <v>44</v>
      </c>
      <c r="D14" s="13"/>
      <c r="E14" s="13" t="s">
        <v>42</v>
      </c>
      <c r="F14" s="13" t="s">
        <v>47</v>
      </c>
      <c r="G14" s="14" t="s">
        <v>34</v>
      </c>
      <c r="H14" s="10" t="s">
        <v>20</v>
      </c>
      <c r="I14" s="27">
        <f>5.4*3.2</f>
        <v>17.28</v>
      </c>
      <c r="J14" s="28"/>
      <c r="K14" s="29"/>
      <c r="L14" s="31"/>
      <c r="M14" s="23"/>
    </row>
    <row r="15" s="2" customFormat="1" ht="142.5" spans="1:13">
      <c r="A15" s="13">
        <v>12</v>
      </c>
      <c r="B15" s="13" t="s">
        <v>48</v>
      </c>
      <c r="C15" s="13" t="s">
        <v>39</v>
      </c>
      <c r="D15" s="13"/>
      <c r="E15" s="13" t="s">
        <v>49</v>
      </c>
      <c r="F15" s="13"/>
      <c r="G15" s="14" t="s">
        <v>34</v>
      </c>
      <c r="H15" s="10" t="s">
        <v>20</v>
      </c>
      <c r="I15" s="27">
        <v>314.7</v>
      </c>
      <c r="J15" s="28"/>
      <c r="K15" s="29"/>
      <c r="L15" s="31"/>
      <c r="M15" s="23"/>
    </row>
    <row r="16" s="2" customFormat="1" ht="142.5" spans="1:13">
      <c r="A16" s="13">
        <v>13</v>
      </c>
      <c r="B16" s="13" t="s">
        <v>50</v>
      </c>
      <c r="C16" s="13" t="s">
        <v>39</v>
      </c>
      <c r="D16" s="13"/>
      <c r="E16" s="13" t="s">
        <v>51</v>
      </c>
      <c r="F16" s="13"/>
      <c r="G16" s="14" t="s">
        <v>34</v>
      </c>
      <c r="H16" s="10" t="s">
        <v>20</v>
      </c>
      <c r="I16" s="27">
        <v>269.65</v>
      </c>
      <c r="J16" s="28"/>
      <c r="K16" s="29"/>
      <c r="L16" s="31"/>
      <c r="M16" s="23"/>
    </row>
    <row r="17" s="2" customFormat="1" ht="142.5" spans="1:13">
      <c r="A17" s="13">
        <v>14</v>
      </c>
      <c r="B17" s="13" t="s">
        <v>52</v>
      </c>
      <c r="C17" s="13" t="s">
        <v>39</v>
      </c>
      <c r="D17" s="13"/>
      <c r="E17" s="13" t="s">
        <v>51</v>
      </c>
      <c r="F17" s="13"/>
      <c r="G17" s="14" t="s">
        <v>34</v>
      </c>
      <c r="H17" s="10" t="s">
        <v>20</v>
      </c>
      <c r="I17" s="27">
        <v>77.35</v>
      </c>
      <c r="J17" s="28"/>
      <c r="K17" s="29"/>
      <c r="L17" s="31"/>
      <c r="M17" s="23"/>
    </row>
    <row r="18" s="2" customFormat="1" ht="142.5" spans="1:13">
      <c r="A18" s="13">
        <v>15</v>
      </c>
      <c r="B18" s="13" t="s">
        <v>53</v>
      </c>
      <c r="C18" s="13" t="s">
        <v>39</v>
      </c>
      <c r="D18" s="13"/>
      <c r="E18" s="13" t="s">
        <v>42</v>
      </c>
      <c r="F18" s="13"/>
      <c r="G18" s="14" t="s">
        <v>34</v>
      </c>
      <c r="H18" s="10" t="s">
        <v>20</v>
      </c>
      <c r="I18" s="27">
        <v>252.7</v>
      </c>
      <c r="J18" s="28"/>
      <c r="K18" s="29"/>
      <c r="L18" s="31"/>
      <c r="M18" s="23"/>
    </row>
    <row r="19" s="2" customFormat="1" ht="30" customHeight="1" spans="1:13">
      <c r="A19" s="12" t="s">
        <v>54</v>
      </c>
      <c r="B19" s="12"/>
      <c r="C19" s="12"/>
      <c r="D19" s="12"/>
      <c r="E19" s="12"/>
      <c r="F19" s="12"/>
      <c r="G19" s="12"/>
      <c r="H19" s="12"/>
      <c r="I19" s="24"/>
      <c r="J19" s="32"/>
      <c r="K19" s="33"/>
      <c r="L19" s="34"/>
      <c r="M19" s="32"/>
    </row>
    <row r="20" s="3" customFormat="1" ht="135" spans="1:17">
      <c r="A20" s="13">
        <v>16</v>
      </c>
      <c r="B20" s="13" t="s">
        <v>55</v>
      </c>
      <c r="C20" s="15" t="s">
        <v>56</v>
      </c>
      <c r="D20" s="16"/>
      <c r="E20" s="15" t="s">
        <v>57</v>
      </c>
      <c r="F20" s="15" t="s">
        <v>58</v>
      </c>
      <c r="G20" s="17" t="s">
        <v>59</v>
      </c>
      <c r="H20" s="10" t="s">
        <v>20</v>
      </c>
      <c r="I20" s="27">
        <f>4.69*2.35*107</f>
        <v>1179.3005</v>
      </c>
      <c r="J20" s="28"/>
      <c r="K20" s="35"/>
      <c r="L20" s="31"/>
      <c r="M20" s="16"/>
      <c r="N20" s="36"/>
      <c r="O20" s="36"/>
      <c r="P20" s="36"/>
      <c r="Q20" s="36"/>
    </row>
    <row r="21" s="3" customFormat="1" ht="135" spans="1:17">
      <c r="A21" s="13">
        <v>17</v>
      </c>
      <c r="B21" s="13" t="s">
        <v>55</v>
      </c>
      <c r="C21" s="15" t="s">
        <v>56</v>
      </c>
      <c r="D21" s="16"/>
      <c r="E21" s="15" t="s">
        <v>57</v>
      </c>
      <c r="F21" s="15" t="s">
        <v>60</v>
      </c>
      <c r="G21" s="17" t="s">
        <v>59</v>
      </c>
      <c r="H21" s="10" t="s">
        <v>20</v>
      </c>
      <c r="I21" s="27">
        <f>3*4.72*3.38</f>
        <v>47.8608</v>
      </c>
      <c r="J21" s="28"/>
      <c r="K21" s="35"/>
      <c r="L21" s="31"/>
      <c r="M21" s="16"/>
      <c r="N21" s="36"/>
      <c r="O21" s="36"/>
      <c r="P21" s="36"/>
      <c r="Q21" s="36"/>
    </row>
    <row r="22" s="2" customFormat="1" ht="30" customHeight="1" spans="1:13">
      <c r="A22" s="12" t="s">
        <v>61</v>
      </c>
      <c r="B22" s="12"/>
      <c r="C22" s="12"/>
      <c r="D22" s="12"/>
      <c r="E22" s="12"/>
      <c r="F22" s="12"/>
      <c r="G22" s="12"/>
      <c r="H22" s="12"/>
      <c r="I22" s="24"/>
      <c r="J22" s="37"/>
      <c r="K22" s="38"/>
      <c r="L22" s="34"/>
      <c r="M22" s="37"/>
    </row>
    <row r="23" s="3" customFormat="1" ht="135" spans="1:17">
      <c r="A23" s="13">
        <v>18</v>
      </c>
      <c r="B23" s="13" t="s">
        <v>62</v>
      </c>
      <c r="C23" s="15" t="s">
        <v>56</v>
      </c>
      <c r="D23" s="16"/>
      <c r="E23" s="15" t="s">
        <v>57</v>
      </c>
      <c r="F23" s="15" t="s">
        <v>63</v>
      </c>
      <c r="G23" s="17" t="s">
        <v>59</v>
      </c>
      <c r="H23" s="10" t="s">
        <v>20</v>
      </c>
      <c r="I23" s="27">
        <f>4.529*2.35*95</f>
        <v>1011.09925</v>
      </c>
      <c r="J23" s="28"/>
      <c r="K23" s="35"/>
      <c r="L23" s="31"/>
      <c r="M23" s="16"/>
      <c r="N23" s="36"/>
      <c r="O23" s="36"/>
      <c r="P23" s="36"/>
      <c r="Q23" s="36"/>
    </row>
    <row r="24" s="3" customFormat="1" ht="135" spans="1:17">
      <c r="A24" s="13">
        <v>19</v>
      </c>
      <c r="B24" s="13" t="s">
        <v>62</v>
      </c>
      <c r="C24" s="15" t="s">
        <v>56</v>
      </c>
      <c r="D24" s="16"/>
      <c r="E24" s="15" t="s">
        <v>57</v>
      </c>
      <c r="F24" s="15" t="s">
        <v>63</v>
      </c>
      <c r="G24" s="17" t="s">
        <v>59</v>
      </c>
      <c r="H24" s="10" t="s">
        <v>20</v>
      </c>
      <c r="I24" s="27">
        <f>4.529*2.35*6</f>
        <v>63.8589</v>
      </c>
      <c r="J24" s="28"/>
      <c r="K24" s="35"/>
      <c r="L24" s="31"/>
      <c r="M24" s="16"/>
      <c r="N24" s="36"/>
      <c r="O24" s="36"/>
      <c r="P24" s="36"/>
      <c r="Q24" s="36"/>
    </row>
    <row r="25" s="3" customFormat="1" ht="135" spans="1:17">
      <c r="A25" s="13">
        <v>20</v>
      </c>
      <c r="B25" s="13" t="s">
        <v>62</v>
      </c>
      <c r="C25" s="15" t="s">
        <v>56</v>
      </c>
      <c r="D25" s="16"/>
      <c r="E25" s="15" t="s">
        <v>57</v>
      </c>
      <c r="F25" s="15" t="s">
        <v>64</v>
      </c>
      <c r="G25" s="17" t="s">
        <v>59</v>
      </c>
      <c r="H25" s="10" t="s">
        <v>20</v>
      </c>
      <c r="I25" s="27">
        <f>4.72*2.63*16</f>
        <v>198.6176</v>
      </c>
      <c r="J25" s="28"/>
      <c r="K25" s="35"/>
      <c r="L25" s="31"/>
      <c r="M25" s="16"/>
      <c r="N25" s="36"/>
      <c r="O25" s="36"/>
      <c r="P25" s="36"/>
      <c r="Q25" s="36"/>
    </row>
    <row r="26" s="2" customFormat="1" ht="30" customHeight="1" spans="1:13">
      <c r="A26" s="12" t="s">
        <v>65</v>
      </c>
      <c r="B26" s="12"/>
      <c r="C26" s="12"/>
      <c r="D26" s="12"/>
      <c r="E26" s="12"/>
      <c r="F26" s="12"/>
      <c r="G26" s="12"/>
      <c r="H26" s="12"/>
      <c r="I26" s="24"/>
      <c r="J26" s="37"/>
      <c r="K26" s="38"/>
      <c r="L26" s="34"/>
      <c r="M26" s="37"/>
    </row>
    <row r="27" s="3" customFormat="1" ht="135" spans="1:17">
      <c r="A27" s="13">
        <v>21</v>
      </c>
      <c r="B27" s="13" t="s">
        <v>66</v>
      </c>
      <c r="C27" s="15" t="s">
        <v>56</v>
      </c>
      <c r="D27" s="16"/>
      <c r="E27" s="15" t="s">
        <v>57</v>
      </c>
      <c r="F27" s="15" t="s">
        <v>67</v>
      </c>
      <c r="G27" s="17" t="s">
        <v>59</v>
      </c>
      <c r="H27" s="10" t="s">
        <v>20</v>
      </c>
      <c r="I27" s="27">
        <f>4.72*2.29*2</f>
        <v>21.6176</v>
      </c>
      <c r="J27" s="28"/>
      <c r="K27" s="35"/>
      <c r="L27" s="31"/>
      <c r="M27" s="16"/>
      <c r="N27" s="36"/>
      <c r="O27" s="36"/>
      <c r="P27" s="36"/>
      <c r="Q27" s="36"/>
    </row>
    <row r="28" s="3" customFormat="1" ht="135" spans="1:17">
      <c r="A28" s="13">
        <v>22</v>
      </c>
      <c r="B28" s="13" t="s">
        <v>68</v>
      </c>
      <c r="C28" s="15" t="s">
        <v>56</v>
      </c>
      <c r="D28" s="16"/>
      <c r="E28" s="15" t="s">
        <v>57</v>
      </c>
      <c r="F28" s="15" t="s">
        <v>69</v>
      </c>
      <c r="G28" s="17" t="s">
        <v>59</v>
      </c>
      <c r="H28" s="10" t="s">
        <v>20</v>
      </c>
      <c r="I28" s="27">
        <f>3.17*2.49*4</f>
        <v>31.5732</v>
      </c>
      <c r="J28" s="28"/>
      <c r="K28" s="35"/>
      <c r="L28" s="31"/>
      <c r="M28" s="16"/>
      <c r="N28" s="36"/>
      <c r="O28" s="36"/>
      <c r="P28" s="36"/>
      <c r="Q28" s="36"/>
    </row>
    <row r="29" s="3" customFormat="1" ht="135" spans="1:17">
      <c r="A29" s="13">
        <v>23</v>
      </c>
      <c r="B29" s="13" t="s">
        <v>68</v>
      </c>
      <c r="C29" s="15" t="s">
        <v>56</v>
      </c>
      <c r="D29" s="16"/>
      <c r="E29" s="15" t="s">
        <v>57</v>
      </c>
      <c r="F29" s="15" t="s">
        <v>70</v>
      </c>
      <c r="G29" s="17" t="s">
        <v>59</v>
      </c>
      <c r="H29" s="10" t="s">
        <v>20</v>
      </c>
      <c r="I29" s="27">
        <f>2.67*2.46*4</f>
        <v>26.2728</v>
      </c>
      <c r="J29" s="28"/>
      <c r="K29" s="35"/>
      <c r="L29" s="31"/>
      <c r="M29" s="16"/>
      <c r="N29" s="36"/>
      <c r="O29" s="36"/>
      <c r="P29" s="36"/>
      <c r="Q29" s="36"/>
    </row>
    <row r="30" s="3" customFormat="1" ht="135" spans="1:17">
      <c r="A30" s="13">
        <v>24</v>
      </c>
      <c r="B30" s="13" t="s">
        <v>71</v>
      </c>
      <c r="C30" s="15" t="s">
        <v>56</v>
      </c>
      <c r="D30" s="16"/>
      <c r="E30" s="15" t="s">
        <v>57</v>
      </c>
      <c r="F30" s="15" t="s">
        <v>72</v>
      </c>
      <c r="G30" s="17" t="s">
        <v>59</v>
      </c>
      <c r="H30" s="10" t="s">
        <v>20</v>
      </c>
      <c r="I30" s="27">
        <f>3*3.625*2.46</f>
        <v>26.7525</v>
      </c>
      <c r="J30" s="28"/>
      <c r="K30" s="35"/>
      <c r="L30" s="31"/>
      <c r="M30" s="16"/>
      <c r="N30" s="36"/>
      <c r="O30" s="36"/>
      <c r="P30" s="36"/>
      <c r="Q30" s="36"/>
    </row>
    <row r="31" s="3" customFormat="1" ht="135" spans="1:17">
      <c r="A31" s="13">
        <v>25</v>
      </c>
      <c r="B31" s="13" t="s">
        <v>71</v>
      </c>
      <c r="C31" s="15" t="s">
        <v>56</v>
      </c>
      <c r="D31" s="16"/>
      <c r="E31" s="15" t="s">
        <v>57</v>
      </c>
      <c r="F31" s="15" t="s">
        <v>73</v>
      </c>
      <c r="G31" s="17" t="s">
        <v>59</v>
      </c>
      <c r="H31" s="10" t="s">
        <v>20</v>
      </c>
      <c r="I31" s="27">
        <v>3</v>
      </c>
      <c r="J31" s="28"/>
      <c r="K31" s="35"/>
      <c r="L31" s="31"/>
      <c r="M31" s="16"/>
      <c r="N31" s="36"/>
      <c r="O31" s="36"/>
      <c r="P31" s="36"/>
      <c r="Q31" s="36"/>
    </row>
    <row r="32" s="2" customFormat="1" ht="30" customHeight="1" spans="1:13">
      <c r="A32" s="12" t="s">
        <v>74</v>
      </c>
      <c r="B32" s="12"/>
      <c r="C32" s="12"/>
      <c r="D32" s="12"/>
      <c r="E32" s="12"/>
      <c r="F32" s="12"/>
      <c r="G32" s="12"/>
      <c r="H32" s="12"/>
      <c r="I32" s="24"/>
      <c r="J32" s="37"/>
      <c r="K32" s="38"/>
      <c r="L32" s="34"/>
      <c r="M32" s="37"/>
    </row>
    <row r="33" s="4" customFormat="1" ht="147" customHeight="1" spans="1:17">
      <c r="A33" s="13">
        <v>26</v>
      </c>
      <c r="B33" s="13" t="s">
        <v>75</v>
      </c>
      <c r="C33" s="15" t="s">
        <v>56</v>
      </c>
      <c r="D33" s="16"/>
      <c r="E33" s="15" t="s">
        <v>74</v>
      </c>
      <c r="F33" s="15"/>
      <c r="G33" s="17" t="s">
        <v>59</v>
      </c>
      <c r="H33" s="10" t="s">
        <v>20</v>
      </c>
      <c r="I33" s="27">
        <v>2189.25</v>
      </c>
      <c r="J33" s="28"/>
      <c r="K33" s="35"/>
      <c r="L33" s="31"/>
      <c r="M33" s="23"/>
      <c r="N33" s="2"/>
      <c r="O33" s="2"/>
      <c r="P33" s="2"/>
      <c r="Q33" s="2"/>
    </row>
    <row r="34" s="5" customFormat="1" ht="148" customHeight="1" spans="1:13">
      <c r="A34" s="13">
        <v>27</v>
      </c>
      <c r="B34" s="13">
        <v>729120001</v>
      </c>
      <c r="C34" s="13" t="s">
        <v>16</v>
      </c>
      <c r="D34" s="13"/>
      <c r="E34" s="13" t="s">
        <v>76</v>
      </c>
      <c r="F34" s="13"/>
      <c r="G34" s="17" t="s">
        <v>77</v>
      </c>
      <c r="H34" s="10" t="s">
        <v>20</v>
      </c>
      <c r="I34" s="27">
        <v>1032.896</v>
      </c>
      <c r="J34" s="28"/>
      <c r="K34" s="35"/>
      <c r="L34" s="39"/>
      <c r="M34" s="40" t="s">
        <v>78</v>
      </c>
    </row>
    <row r="35" s="5" customFormat="1" ht="50" customHeight="1" spans="1:13">
      <c r="A35" s="18" t="s">
        <v>79</v>
      </c>
      <c r="B35" s="18"/>
      <c r="C35" s="18"/>
      <c r="D35" s="18"/>
      <c r="E35" s="18"/>
      <c r="F35" s="18"/>
      <c r="G35" s="18"/>
      <c r="H35" s="18"/>
      <c r="I35" s="41"/>
      <c r="J35" s="28">
        <f>SUM(J1:J34)</f>
        <v>0</v>
      </c>
      <c r="K35" s="42"/>
      <c r="L35" s="43"/>
      <c r="M35" s="43"/>
    </row>
    <row r="36" s="5" customFormat="1" ht="50" customHeight="1" spans="1:13">
      <c r="A36" s="18" t="s">
        <v>80</v>
      </c>
      <c r="B36" s="18"/>
      <c r="C36" s="18"/>
      <c r="D36" s="18"/>
      <c r="E36" s="18"/>
      <c r="F36" s="18"/>
      <c r="G36" s="18"/>
      <c r="H36" s="18"/>
      <c r="I36" s="41"/>
      <c r="J36" s="43"/>
      <c r="K36" s="28">
        <f>SUM(K1:K35)</f>
        <v>0</v>
      </c>
      <c r="L36" s="43"/>
      <c r="M36" s="43"/>
    </row>
    <row r="37" s="5" customFormat="1" ht="194" customHeight="1" spans="1:13">
      <c r="A37" s="19" t="s">
        <v>81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44"/>
    </row>
  </sheetData>
  <mergeCells count="10">
    <mergeCell ref="B1:M1"/>
    <mergeCell ref="A3:I3"/>
    <mergeCell ref="A19:I19"/>
    <mergeCell ref="A22:I22"/>
    <mergeCell ref="A26:I26"/>
    <mergeCell ref="A32:I32"/>
    <mergeCell ref="A35:I35"/>
    <mergeCell ref="A36:I36"/>
    <mergeCell ref="A37:M37"/>
    <mergeCell ref="L4:L34"/>
  </mergeCells>
  <pageMargins left="0.7" right="0.7" top="0.75" bottom="0.75" header="0.3" footer="0.3"/>
  <pageSetup paperSize="9" scale="47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2023-05-12T11:15:00Z</dcterms:created>
  <dcterms:modified xsi:type="dcterms:W3CDTF">2023-09-08T13:22:20Z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5EABA817D04D477AA7FD62115430E091_13</vt:lpwstr>
  </property>
  <property fmtid="{D5CDD505-2E9C-101B-9397-08002B2CF9AE}" pid="3" name="KSOProductBuildVer">
    <vt:lpwstr>2052-11.1.0.14309</vt:lpwstr>
  </property>
</Properties>
</file>