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 activeTab="1"/>
  </bookViews>
  <sheets>
    <sheet name="汇总表" sheetId="7" r:id="rId1"/>
    <sheet name="多媒软件及影片" sheetId="6" r:id="rId2"/>
  </sheets>
  <externalReferences>
    <externalReference r:id="rId3"/>
    <externalReference r:id="rId4"/>
    <externalReference r:id="rId5"/>
  </externalReferences>
  <definedNames>
    <definedName name="_xlnm._FilterDatabase" localSheetId="1" hidden="1">多媒软件及影片!$A$2:$L$51</definedName>
    <definedName name="if">#REF!</definedName>
    <definedName name="XLRPARAMS_GCMC" hidden="1">[1]XLR_NoRangeSheet!$B$6</definedName>
    <definedName name="I">'[2]#REF!'!$A$1</definedName>
    <definedName name="_xlnm.Print_Area" localSheetId="1">多媒软件及影片!$A$1:$I$51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<sst xmlns="http://schemas.openxmlformats.org/spreadsheetml/2006/main" count="173" uniqueCount="82">
  <si>
    <t>汇总表</t>
  </si>
  <si>
    <t>序号</t>
  </si>
  <si>
    <t>项目名称</t>
  </si>
  <si>
    <t>金额（元）</t>
  </si>
  <si>
    <t>备注</t>
  </si>
  <si>
    <t>多媒软件及影片</t>
  </si>
  <si>
    <t>总计</t>
  </si>
  <si>
    <t>南浔城市规划展示中心升级项目多媒体软件、影片清单</t>
  </si>
  <si>
    <t>工作内容</t>
  </si>
  <si>
    <t>单位</t>
  </si>
  <si>
    <t>数量</t>
  </si>
  <si>
    <t>单价（元）</t>
  </si>
  <si>
    <t>合价(元)</t>
  </si>
  <si>
    <t>一</t>
  </si>
  <si>
    <t>一层序厅</t>
  </si>
  <si>
    <t>城市印象片</t>
  </si>
  <si>
    <t>定制</t>
  </si>
  <si>
    <t>1、描述：本宣传片主要采用三维结合实景拍摄技术手段，经过三维包装、粒子特效、C4D特效、houdini特效、AE特效等后期剪辑、包含特效合成、语音配音、音效合成、渲染等，展示南浔的宣传影片。
2、梳理分析原始资料内容，分类归纳转化成可应用的开发素材，结合主题需求撰写执行分镜脚本     
3、根据架框梳理的整体内容制作细化方案或文字稿。
4、根据前期反馈整体意见撰写执行分镜脚本。
5、海量信息内容优化处理
6、展示内容渲染（渲染质量达到影视级别，超4K输出）
7、特效合成
8、后期校色
9、后期包装
10、内容动做制作(150秒)
（根据脚本设定情节设计动画，动作流畅自然）</t>
  </si>
  <si>
    <t>秒</t>
  </si>
  <si>
    <t>二</t>
  </si>
  <si>
    <t>南浔名片</t>
  </si>
  <si>
    <t>可更换视频内容软件</t>
  </si>
  <si>
    <t>1、描述：制作可自行更换内容的软件程序制作，并通过素材收集，原有视频剪辑或图片精修处理进行音效合成、渲染等包装南浔名片滚动播放内容
2、展示内容渲染（渲染质量达到影视级别，超高清4K输出）
3、特效合成
4、后期校色
5、后期包装
6、内容动做制作
（根据脚本设定情节设计动画，动作流畅自然）</t>
  </si>
  <si>
    <t>套</t>
  </si>
  <si>
    <t>三</t>
  </si>
  <si>
    <t>富庶江南</t>
  </si>
  <si>
    <t>原内容调试</t>
  </si>
  <si>
    <t>（利旧）</t>
  </si>
  <si>
    <t>四</t>
  </si>
  <si>
    <t>国土空间规划</t>
  </si>
  <si>
    <t>高清视频</t>
  </si>
  <si>
    <t>1、描述：本宣传片主要根据展示需求进行资料收集（包含图片、视频等），进行后期剪辑及特效合成、语音配音、音效合成、渲染影视特效包装等。
2、梳理分析原始资料内容，分类归纳转化成可应用的开发素材，结合主题需求撰写执行分镜脚本     
3、根据架框梳理的整体内容制作细化方案或文字稿。
4、根据前期反馈整体意见撰写执行分镜脚本。
5、海量信息内容优化处理
6、展示内容渲染（渲染质量达到影视级别，4K输出）
7、特效合成
8、后期校色
9、后期包装
10、内容动做制作
时长：90秒内（根据脚本设定情节设计动画，动作流畅自然）</t>
  </si>
  <si>
    <t>五</t>
  </si>
  <si>
    <t>南浔城区沙盘</t>
  </si>
  <si>
    <t>灯光控制系统</t>
  </si>
  <si>
    <t>自主开发灯光编程，影片、模型沙盘、舞台灯光进行多方联动演绎
舞台灯光展示程序、灯光秀程序结合影片内容进行定制化制作</t>
  </si>
  <si>
    <t>触控屏交互内容</t>
  </si>
  <si>
    <t xml:space="preserve">1、网络通信协议开发
2、视频图像捕捉
3、动作识别
4、数据库搭建
5、响应触发交互方式设计
6、定义可视化程序人机交互逻辑，设计视觉效果呈现的内顺序，逻辑，触发，返回，跳转、下钻等动作行为。
7、UI界面设计制作，将素材资料转变为UI图文
8、查询内容收集资料，综合整合，内容植入
</t>
  </si>
  <si>
    <t>总体规划片</t>
  </si>
  <si>
    <t>1、描述：本宣传片主要采用城市三维建模结合实景拍摄（含航拍）技术手段，经过三维包装、粒子特效、C4D特效、houdini特效、AE特效等后期剪辑、包含特效合成、语音配音、音效合成、渲染等，展示南浔的宣传影片。
2、梳理分析原始资料内容，分类归纳转化成可应用的开发素材，结合主题需求撰写执行分镜脚本     
3、根据架框梳理的整体内容制作细化方案或文字稿。
4、根据前期反馈整体意见撰写执行分镜脚本。
5、海量信息内容优化处理
6、展示内容渲染（渲染质量达到影视级别，超4K输出）
7、特效合成
8、后期校色
9、后期包装
10、内容动做制作(300秒)
（根据脚本设定情节设计动画，动作流畅自然）</t>
  </si>
  <si>
    <t>副屏影片（左右屏）</t>
  </si>
  <si>
    <t>结合主屏影片进行辅助性内容展示，制作特效包装及影视风格与主屏保持一致性</t>
  </si>
  <si>
    <t>六</t>
  </si>
  <si>
    <t>上合区·核心区(中心城区)规划</t>
  </si>
  <si>
    <t>七</t>
  </si>
  <si>
    <t>古镇片区</t>
  </si>
  <si>
    <t>触摸控制软件</t>
  </si>
  <si>
    <t>多层级\子目互动软件制作（自主开发）</t>
  </si>
  <si>
    <t>双屏软件及双屏内容制作</t>
  </si>
  <si>
    <t>1、网络通信协议开发
2、视频图像捕捉
3、动作识别
4、数据库搭建
5、响应触发交互方式设计
6、定义可视化程序人机交互逻辑，设计视觉效果呈现的内顺序，逻辑，触发，返回，跳转、下钻等动作行为。
7、专项定制“古镇片区”相关内容多屏联动操控</t>
  </si>
  <si>
    <t>高清影片</t>
  </si>
  <si>
    <t>1、描述：本宣传片主要根据展示需求进行资料收集（包含图片、视频、补充拍摄等），进行后期剪辑及特效合成、语音配音、音效合成、渲染影视特效包装等。植入交互程序软件。
2、梳理分析原始资料内容，分类归纳转化成可应用的开发素材，结合主题需求撰写执行分镜脚本     
3、根据架框梳理的整体内容制作细化方案或文字稿。
4、根据前期反馈整体意见撰写执行分镜脚本。
5、海量信息内容优化处理
6、展示内容渲染（渲染质量达到影视级别，4K输出）
7、特效合成
8、后期校色
9、后期包装
10、内容动做制作
时长：90秒内（根据脚本设定情节设计动画，动作流畅自然）</t>
  </si>
  <si>
    <t>八</t>
  </si>
  <si>
    <t>重点项目</t>
  </si>
  <si>
    <t>1、网络通信协议开发
2、视频图像捕捉
3、动作识别
4、数据库搭建
5、响应触发交互方式设计
6、定义可视化程序人机交互逻辑，设计视觉效果呈现的内顺序，逻辑，触发，返回，跳转、下钻等动作行为。
7、专项定制“重点项目”相关内容多屏互动内容</t>
  </si>
  <si>
    <t>九</t>
  </si>
  <si>
    <t>高铁片区</t>
  </si>
  <si>
    <t>1、网络通信协议开发
2、视频图像捕捉
3、动作识别
4、数据库搭建
5、响应触发交互方式设计
6、定义可视化程序人机交互逻辑，设计视觉效果呈现的内顺序，逻辑，触发，返回，跳转、下钻等动作行为。
7、专项定制“高铁片区”相关内容多屏互动内容</t>
  </si>
  <si>
    <t>十</t>
  </si>
  <si>
    <t>产业体系</t>
  </si>
  <si>
    <t>产业体系宣传片</t>
  </si>
  <si>
    <t>1、描述：本宣传片主要采用三维结合实景拍摄技术手段，经过三维包装、粒子特效、C4D特效、houdini特效、AE特效等后期剪辑、包含特效合成、语音配音、音效合成、渲染等，展示南浔的宣传影片。
2、梳理分析原始资料内容，分类归纳转化成可应用的开发素材，结合主题需求撰写执行分镜脚本     
3、根据架框梳理的整体内容制作细化方案或文字稿。
4、根据前期反馈整体意见撰写执行分镜脚本。
5、海量信息内容优化处理
6、展示内容渲染（渲染质量达到影视级别，超4K输出）
7、特效合成
8、后期校色
9、后期包装
10、内容动做制作(90秒)
（根据脚本设定情节设计动画，动作流畅自然）</t>
  </si>
  <si>
    <t>十一</t>
  </si>
  <si>
    <t>南浔经济开发区</t>
  </si>
  <si>
    <t>1、网络通信协议开发
2、视频图像捕捉
3、动作识别
4、数据库搭建
5、响应触发交互方式设计
6、定义可视化程序人机交互逻辑，设计视觉效果呈现的内顺序，逻辑，触发，返回，跳转、下钻等动作行为。
7、专项定制“南浔经济开发区”相关内容多屏互动内容</t>
  </si>
  <si>
    <t>十二</t>
  </si>
  <si>
    <t>专业园区</t>
  </si>
  <si>
    <t>1、网络通信协议开发
2、视频图像捕捉
3、动作识别
4、数据库搭建
5、响应触发交互方式设计
6、定义可视化程序人机交互逻辑，设计视觉效果呈现的内顺序，逻辑，触发，返回，跳转、下钻等动作行为。
7、专项定制“三大专业园区”相关三个园区宣传介绍内容的多屏互动</t>
  </si>
  <si>
    <t>十三</t>
  </si>
  <si>
    <t>新象新牛</t>
  </si>
  <si>
    <t>触摸内容制作</t>
  </si>
  <si>
    <t>1、网络通信协议开发
2、视频图像捕捉
3、动作识别
4、数据库搭建
5、响应触发交互方式设计
6、定义可视化程序人机交互逻辑，设计视觉效果呈现的内顺序，逻辑，触发，返回，跳转、下钻等动作行为。
7.甲供企业提供宣传片进行剪辑置入
8、编辑制作成可多人多点查询互动内软件</t>
  </si>
  <si>
    <t>十七</t>
  </si>
  <si>
    <t>塑·蓝绿水乡</t>
  </si>
  <si>
    <t>1、网络通信协议开发
2、视频图像捕捉
3、动作识别
4、数据库搭建
5、响应触发交互方式设计
6、定义可视化程序人机交互逻辑，设计视觉效果呈现的内顺序，逻辑，触发，返回，跳转、下钻等动作行为。
7、专项定制“塑·蓝绿水乡”相关内容多屏互动内容</t>
  </si>
  <si>
    <t>十八</t>
  </si>
  <si>
    <t>江南浔景CAVE空间</t>
  </si>
  <si>
    <t>原影片内容安装调试</t>
  </si>
  <si>
    <t>项</t>
  </si>
  <si>
    <t>小计</t>
  </si>
  <si>
    <t>税金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</si>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</sst>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mmm/yy;@"/>
    <numFmt numFmtId="177" formatCode="0.00_ "/>
    <numFmt numFmtId="178" formatCode="#,##0.00_ "/>
  </numFmts>
  <fonts count="35">
    <font>
      <sz val="11"/>
      <color theme="1"/>
      <name val="宋体"/>
      <charset val="134"/>
      <scheme val="minor"/>
    </font>
    <font>
      <sz val="18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5" borderId="8" applyNumberFormat="0" applyAlignment="0" applyProtection="0">
      <alignment vertical="center"/>
    </xf>
    <xf numFmtId="0" fontId="25" fillId="6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/>
    <xf numFmtId="176" fontId="3" fillId="0" borderId="0"/>
    <xf numFmtId="0" fontId="34" fillId="0" borderId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43" fontId="2" fillId="0" borderId="0" xfId="0" applyNumberFormat="1" applyFont="1" applyFill="1" applyBorder="1" applyAlignment="1">
      <alignment horizontal="center" vertical="center"/>
    </xf>
    <xf numFmtId="43" fontId="2" fillId="0" borderId="0" xfId="0" applyNumberFormat="1" applyFont="1" applyFill="1" applyBorder="1" applyAlignment="1">
      <alignment horizontal="right" vertical="center"/>
    </xf>
    <xf numFmtId="43" fontId="2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43" fontId="7" fillId="0" borderId="0" xfId="0" applyNumberFormat="1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3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43" fontId="9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left" vertical="center" wrapText="1"/>
    </xf>
    <xf numFmtId="43" fontId="5" fillId="0" borderId="1" xfId="0" applyNumberFormat="1" applyFont="1" applyFill="1" applyBorder="1" applyAlignment="1">
      <alignment horizontal="center" vertical="center"/>
    </xf>
    <xf numFmtId="43" fontId="5" fillId="0" borderId="1" xfId="0" applyNumberFormat="1" applyFont="1" applyFill="1" applyBorder="1" applyAlignment="1" applyProtection="1">
      <alignment horizontal="right" vertical="center" readingOrder="1"/>
    </xf>
    <xf numFmtId="43" fontId="5" fillId="0" borderId="1" xfId="0" applyNumberFormat="1" applyFont="1" applyFill="1" applyBorder="1" applyAlignment="1">
      <alignment horizontal="right" vertical="center"/>
    </xf>
    <xf numFmtId="0" fontId="5" fillId="0" borderId="1" xfId="49" applyFont="1" applyFill="1" applyBorder="1" applyAlignment="1">
      <alignment horizontal="left"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vertical="center" wrapText="1"/>
    </xf>
    <xf numFmtId="177" fontId="5" fillId="0" borderId="1" xfId="0" applyNumberFormat="1" applyFont="1" applyFill="1" applyBorder="1" applyAlignment="1">
      <alignment vertical="center"/>
    </xf>
    <xf numFmtId="177" fontId="5" fillId="0" borderId="1" xfId="49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horizontal="right" vertical="center"/>
    </xf>
    <xf numFmtId="43" fontId="9" fillId="0" borderId="1" xfId="0" applyNumberFormat="1" applyFont="1" applyFill="1" applyBorder="1" applyAlignment="1">
      <alignment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 readingOrder="1"/>
    </xf>
    <xf numFmtId="177" fontId="5" fillId="0" borderId="1" xfId="0" applyNumberFormat="1" applyFont="1" applyFill="1" applyBorder="1" applyAlignment="1">
      <alignment horizontal="right" vertical="center" wrapText="1"/>
    </xf>
    <xf numFmtId="0" fontId="5" fillId="0" borderId="1" xfId="5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3" fontId="9" fillId="0" borderId="1" xfId="0" applyNumberFormat="1" applyFont="1" applyFill="1" applyBorder="1" applyAlignment="1">
      <alignment horizontal="center" vertical="center"/>
    </xf>
    <xf numFmtId="43" fontId="9" fillId="0" borderId="1" xfId="0" applyNumberFormat="1" applyFont="1" applyFill="1" applyBorder="1" applyAlignment="1">
      <alignment horizontal="right" vertical="center"/>
    </xf>
    <xf numFmtId="9" fontId="9" fillId="0" borderId="1" xfId="3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178" fontId="2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8" fontId="12" fillId="0" borderId="1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178" fontId="3" fillId="2" borderId="1" xfId="0" applyNumberFormat="1" applyFont="1" applyFill="1" applyBorder="1" applyAlignment="1">
      <alignment horizontal="right" vertical="center"/>
    </xf>
    <xf numFmtId="177" fontId="3" fillId="2" borderId="1" xfId="0" applyNumberFormat="1" applyFont="1" applyFill="1" applyBorder="1" applyAlignment="1">
      <alignment vertical="center"/>
    </xf>
    <xf numFmtId="177" fontId="3" fillId="2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8" fontId="13" fillId="0" borderId="1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_Sheet1 2" xfId="50"/>
    <cellStyle name="常规 9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strator\Documents\Tencent%20Files\1438009698\FileRecv\&#24179;&#39030;&#23665;\&#39044;&#31639;\&#24179;&#39030;&#23665;&#39044;&#31639;3.15\&#26477;&#24030;&#28286;&#39044;&#31639;\&#26477;&#24030;&#28286;4.19\&#35013;&#39280;&#23433;&#35013;&#39033;&#30446;&#27719;&#2463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360Downloads\55555\WeChat%20Files\ch548737044\FileStorage\File\2020-05\RecoveredExternalLink3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5307;&#26631;&#25991;&#20214;\5&#12289;2024&#24180;\117&#12289;&#21335;&#27988;&#22478;&#24066;&#35268;&#21010;&#23637;&#31034;&#20013;&#24515;&#24067;&#23637;&#26356;&#26032;-----&#33402;&#26415;&#36896;&#22411;&#21450;&#22330;&#22806;&#23450;&#21046;&#12289;&#21335;&#27988;&#22478;&#24066;&#35268;&#21010;&#23637;&#31034;&#20013;&#24515;&#24067;&#23637;&#26356;&#26032;-----&#22810;&#23186;&#20307;&#35774;&#22791;&#12289;&#36719;&#20214;&#21450;&#24433;&#29255;&#12289;&#21335;&#27988;&#22478;&#24066;&#35268;&#21010;&#23637;&#31034;&#20013;&#24515;&#24067;&#23637;&#26356;&#26032;-----&#35013;&#39280;&#21450;&#22270;&#25991;&#39033;&#30446;&#65288;&#26242;&#23450;&#21517;&#65289;\1&#12289;&#23545;&#19978;&#21512;&#21516;\&#26368;&#32456;&#35843;&#25972;2024.08.26&#65289;&#22270;&#25991;&#21450;&#23450;&#21046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emplate"/>
      <sheetName val="XLR_NoRangeSheet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  <sheetName val="拆分步奏"/>
      <sheetName val="拆分实例"/>
      <sheetName val="成本科目"/>
      <sheetName val="二期B组团土建基础数据"/>
      <sheetName val="物业划分示意图"/>
      <sheetName val="电视监控"/>
      <sheetName val="before"/>
      <sheetName val="Sheet1"/>
      <sheetName val="35层计算式"/>
      <sheetName val="Mp-team 1"/>
      <sheetName val="94定额库"/>
      <sheetName val="透视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图文内容"/>
      <sheetName val="艺术定制"/>
      <sheetName val="多媒体硬件"/>
      <sheetName val="多媒软件及影片"/>
    </sheetNames>
    <sheetDataSet>
      <sheetData sheetId="0"/>
      <sheetData sheetId="1"/>
      <sheetData sheetId="2"/>
      <sheetData sheetId="3"/>
      <sheetData sheetId="4">
        <row r="51">
          <cell r="H51">
            <v>3123940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workbookViewId="0">
      <selection activeCell="B10" sqref="B10"/>
    </sheetView>
  </sheetViews>
  <sheetFormatPr defaultColWidth="9.775" defaultRowHeight="13.5" outlineLevelRow="4" outlineLevelCol="4"/>
  <cols>
    <col min="1" max="1" width="7.50833333333333" style="13" customWidth="1"/>
    <col min="2" max="2" width="46.775" style="56" customWidth="1"/>
    <col min="3" max="3" width="22.725" style="60" customWidth="1"/>
    <col min="4" max="5" width="19.1166666666667" style="56" customWidth="1"/>
    <col min="6" max="6" width="15.5916666666667" style="56" customWidth="1"/>
    <col min="7" max="7" width="7.79166666666667" style="56" customWidth="1"/>
    <col min="8" max="8" width="14.275" style="56" customWidth="1"/>
    <col min="9" max="9" width="10" style="56"/>
    <col min="10" max="10" width="9.775" style="56"/>
    <col min="11" max="11" width="10.125" style="56"/>
    <col min="12" max="16384" width="9.775" style="56"/>
  </cols>
  <sheetData>
    <row r="1" s="56" customFormat="1" ht="54.95" customHeight="1" spans="1:5">
      <c r="A1" s="61" t="s">
        <v>0</v>
      </c>
      <c r="B1" s="61"/>
      <c r="C1" s="61"/>
      <c r="D1" s="61"/>
      <c r="E1" s="61"/>
    </row>
    <row r="2" s="57" customFormat="1" ht="44" customHeight="1" spans="1:5">
      <c r="A2" s="62" t="s">
        <v>1</v>
      </c>
      <c r="B2" s="62" t="s">
        <v>2</v>
      </c>
      <c r="C2" s="63" t="s">
        <v>3</v>
      </c>
      <c r="D2" s="62" t="s">
        <v>4</v>
      </c>
      <c r="E2" s="64"/>
    </row>
    <row r="3" s="58" customFormat="1" ht="36" customHeight="1" spans="1:5">
      <c r="A3" s="65">
        <v>1</v>
      </c>
      <c r="B3" s="66" t="s">
        <v>5</v>
      </c>
      <c r="C3" s="67">
        <f>[3]多媒软件及影片!H51</f>
        <v>3123940</v>
      </c>
      <c r="D3" s="68"/>
      <c r="E3" s="69"/>
    </row>
    <row r="4" s="59" customFormat="1" ht="36" customHeight="1" spans="1:5">
      <c r="A4" s="70"/>
      <c r="B4" s="71" t="s">
        <v>6</v>
      </c>
      <c r="C4" s="72">
        <f>SUM(C3:C3)</f>
        <v>3123940</v>
      </c>
      <c r="D4" s="73"/>
      <c r="E4" s="74"/>
    </row>
    <row r="5" s="56" customFormat="1" ht="33" customHeight="1" spans="1:3">
      <c r="A5" s="13"/>
      <c r="C5" s="60"/>
    </row>
  </sheetData>
  <mergeCells count="1">
    <mergeCell ref="A1:D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51"/>
  <sheetViews>
    <sheetView tabSelected="1" view="pageBreakPreview" zoomScaleNormal="100" topLeftCell="A43" workbookViewId="0">
      <selection activeCell="I44" sqref="I44"/>
    </sheetView>
  </sheetViews>
  <sheetFormatPr defaultColWidth="8.89166666666667" defaultRowHeight="24" customHeight="1"/>
  <cols>
    <col min="1" max="1" width="8.89166666666667" style="2"/>
    <col min="2" max="2" width="18.625" style="7" customWidth="1"/>
    <col min="3" max="3" width="18.625" style="8" customWidth="1"/>
    <col min="4" max="4" width="57.75" style="7" customWidth="1"/>
    <col min="5" max="5" width="8.89166666666667" style="2"/>
    <col min="6" max="6" width="10.125" style="9"/>
    <col min="7" max="7" width="14.775" style="10" customWidth="1"/>
    <col min="8" max="8" width="16" style="11" customWidth="1"/>
    <col min="9" max="9" width="12.625" style="12" customWidth="1"/>
    <col min="10" max="10" width="8.89166666666667" style="2"/>
    <col min="11" max="11" width="10" style="13" customWidth="1"/>
    <col min="12" max="12" width="8.89166666666667" style="13"/>
    <col min="13" max="212" width="8.89166666666667" style="2"/>
    <col min="213" max="16384" width="8.89166666666667" style="14"/>
  </cols>
  <sheetData>
    <row r="1" s="1" customFormat="1" ht="60" customHeight="1" spans="1:12">
      <c r="A1" s="15" t="s">
        <v>7</v>
      </c>
      <c r="B1" s="16"/>
      <c r="C1" s="15"/>
      <c r="D1" s="16"/>
      <c r="E1" s="15"/>
      <c r="F1" s="17"/>
      <c r="G1" s="17"/>
      <c r="H1" s="17"/>
      <c r="I1" s="15"/>
      <c r="K1" s="49"/>
      <c r="L1" s="49"/>
    </row>
    <row r="2" s="2" customFormat="1" customHeight="1" spans="1:12">
      <c r="A2" s="18" t="s">
        <v>1</v>
      </c>
      <c r="B2" s="18" t="s">
        <v>2</v>
      </c>
      <c r="C2" s="18"/>
      <c r="D2" s="18" t="s">
        <v>8</v>
      </c>
      <c r="E2" s="18" t="s">
        <v>9</v>
      </c>
      <c r="F2" s="19" t="s">
        <v>10</v>
      </c>
      <c r="G2" s="19" t="s">
        <v>11</v>
      </c>
      <c r="H2" s="19" t="s">
        <v>12</v>
      </c>
      <c r="I2" s="50" t="s">
        <v>4</v>
      </c>
      <c r="K2" s="13"/>
      <c r="L2" s="13"/>
    </row>
    <row r="3" s="2" customFormat="1" customHeight="1" spans="1:12">
      <c r="A3" s="20" t="s">
        <v>13</v>
      </c>
      <c r="B3" s="21" t="s">
        <v>14</v>
      </c>
      <c r="C3" s="22"/>
      <c r="D3" s="23"/>
      <c r="E3" s="24"/>
      <c r="F3" s="25"/>
      <c r="G3" s="25"/>
      <c r="H3" s="26"/>
      <c r="I3" s="20"/>
      <c r="K3" s="13"/>
      <c r="L3" s="13"/>
    </row>
    <row r="4" s="2" customFormat="1" ht="186" customHeight="1" spans="1:12">
      <c r="A4" s="27">
        <v>6</v>
      </c>
      <c r="B4" s="28" t="s">
        <v>15</v>
      </c>
      <c r="C4" s="29" t="s">
        <v>16</v>
      </c>
      <c r="D4" s="30" t="s">
        <v>17</v>
      </c>
      <c r="E4" s="27" t="s">
        <v>18</v>
      </c>
      <c r="F4" s="31">
        <v>150</v>
      </c>
      <c r="G4" s="32">
        <v>2250</v>
      </c>
      <c r="H4" s="33">
        <f t="shared" ref="H4:H8" si="0">F4*G4</f>
        <v>337500</v>
      </c>
      <c r="I4" s="29"/>
      <c r="K4" s="13"/>
      <c r="L4" s="13"/>
    </row>
    <row r="5" s="2" customFormat="1" customHeight="1" spans="1:12">
      <c r="A5" s="20" t="s">
        <v>19</v>
      </c>
      <c r="B5" s="21" t="s">
        <v>20</v>
      </c>
      <c r="C5" s="22"/>
      <c r="D5" s="23"/>
      <c r="E5" s="24"/>
      <c r="F5" s="25"/>
      <c r="G5" s="25"/>
      <c r="H5" s="26"/>
      <c r="I5" s="20"/>
      <c r="K5" s="13"/>
      <c r="L5" s="13"/>
    </row>
    <row r="6" s="2" customFormat="1" ht="96" spans="1:12">
      <c r="A6" s="27">
        <v>6</v>
      </c>
      <c r="B6" s="28" t="s">
        <v>21</v>
      </c>
      <c r="C6" s="29" t="s">
        <v>16</v>
      </c>
      <c r="D6" s="28" t="s">
        <v>22</v>
      </c>
      <c r="E6" s="27" t="s">
        <v>23</v>
      </c>
      <c r="F6" s="31">
        <v>1</v>
      </c>
      <c r="G6" s="32">
        <v>50000</v>
      </c>
      <c r="H6" s="33">
        <f t="shared" si="0"/>
        <v>50000</v>
      </c>
      <c r="I6" s="29"/>
      <c r="K6" s="13"/>
      <c r="L6" s="13"/>
    </row>
    <row r="7" s="2" customFormat="1" customHeight="1" spans="1:12">
      <c r="A7" s="20" t="s">
        <v>24</v>
      </c>
      <c r="B7" s="21" t="s">
        <v>25</v>
      </c>
      <c r="C7" s="22"/>
      <c r="D7" s="23"/>
      <c r="E7" s="24"/>
      <c r="F7" s="25"/>
      <c r="G7" s="25"/>
      <c r="H7" s="26"/>
      <c r="I7" s="20"/>
      <c r="K7" s="13"/>
      <c r="L7" s="13"/>
    </row>
    <row r="8" s="3" customFormat="1" customHeight="1" spans="1:13">
      <c r="A8" s="27">
        <v>4</v>
      </c>
      <c r="B8" s="34" t="s">
        <v>26</v>
      </c>
      <c r="C8" s="35"/>
      <c r="D8" s="36" t="s">
        <v>26</v>
      </c>
      <c r="E8" s="29" t="s">
        <v>23</v>
      </c>
      <c r="F8" s="37">
        <v>1</v>
      </c>
      <c r="G8" s="38">
        <v>1000</v>
      </c>
      <c r="H8" s="39">
        <f t="shared" si="0"/>
        <v>1000</v>
      </c>
      <c r="I8" s="27" t="s">
        <v>27</v>
      </c>
      <c r="K8" s="51"/>
      <c r="L8" s="13"/>
      <c r="M8" s="2"/>
    </row>
    <row r="9" s="2" customFormat="1" customHeight="1" spans="1:12">
      <c r="A9" s="20" t="s">
        <v>28</v>
      </c>
      <c r="B9" s="21" t="s">
        <v>29</v>
      </c>
      <c r="C9" s="22"/>
      <c r="D9" s="23"/>
      <c r="E9" s="24"/>
      <c r="F9" s="25"/>
      <c r="G9" s="25"/>
      <c r="H9" s="26"/>
      <c r="I9" s="20"/>
      <c r="K9" s="13"/>
      <c r="L9" s="13"/>
    </row>
    <row r="10" s="2" customFormat="1" ht="156" spans="1:12">
      <c r="A10" s="27">
        <v>3</v>
      </c>
      <c r="B10" s="28" t="s">
        <v>30</v>
      </c>
      <c r="C10" s="29" t="s">
        <v>16</v>
      </c>
      <c r="D10" s="28" t="s">
        <v>31</v>
      </c>
      <c r="E10" s="27" t="s">
        <v>23</v>
      </c>
      <c r="F10" s="31">
        <v>2</v>
      </c>
      <c r="G10" s="32">
        <v>70000</v>
      </c>
      <c r="H10" s="33">
        <f t="shared" ref="H10:H15" si="1">F10*G10</f>
        <v>140000</v>
      </c>
      <c r="I10" s="29"/>
      <c r="K10" s="13"/>
      <c r="L10" s="13"/>
    </row>
    <row r="11" s="4" customFormat="1" customHeight="1" spans="1:13">
      <c r="A11" s="20" t="s">
        <v>32</v>
      </c>
      <c r="B11" s="21" t="s">
        <v>33</v>
      </c>
      <c r="C11" s="22"/>
      <c r="D11" s="23"/>
      <c r="E11" s="24"/>
      <c r="F11" s="40"/>
      <c r="G11" s="40"/>
      <c r="H11" s="24"/>
      <c r="I11" s="20"/>
      <c r="K11" s="52"/>
      <c r="L11" s="13"/>
      <c r="M11" s="2"/>
    </row>
    <row r="12" s="4" customFormat="1" ht="36" customHeight="1" spans="1:13">
      <c r="A12" s="27">
        <v>15</v>
      </c>
      <c r="B12" s="28" t="s">
        <v>34</v>
      </c>
      <c r="C12" s="29" t="s">
        <v>16</v>
      </c>
      <c r="D12" s="28" t="s">
        <v>35</v>
      </c>
      <c r="E12" s="41" t="s">
        <v>23</v>
      </c>
      <c r="F12" s="31">
        <v>1</v>
      </c>
      <c r="G12" s="33">
        <v>38000</v>
      </c>
      <c r="H12" s="33">
        <f t="shared" si="1"/>
        <v>38000</v>
      </c>
      <c r="I12" s="53"/>
      <c r="K12" s="52"/>
      <c r="L12" s="13"/>
      <c r="M12" s="2"/>
    </row>
    <row r="13" s="5" customFormat="1" ht="120" spans="1:13">
      <c r="A13" s="27">
        <v>16</v>
      </c>
      <c r="B13" s="28" t="s">
        <v>36</v>
      </c>
      <c r="C13" s="29" t="s">
        <v>16</v>
      </c>
      <c r="D13" s="28" t="s">
        <v>37</v>
      </c>
      <c r="E13" s="29" t="s">
        <v>23</v>
      </c>
      <c r="F13" s="42">
        <v>1</v>
      </c>
      <c r="G13" s="33">
        <v>34000</v>
      </c>
      <c r="H13" s="33">
        <f t="shared" si="1"/>
        <v>34000</v>
      </c>
      <c r="I13" s="27"/>
      <c r="L13" s="13"/>
      <c r="M13" s="2"/>
    </row>
    <row r="14" s="4" customFormat="1" ht="181" customHeight="1" spans="1:13">
      <c r="A14" s="27">
        <v>17</v>
      </c>
      <c r="B14" s="28" t="s">
        <v>38</v>
      </c>
      <c r="C14" s="29" t="s">
        <v>16</v>
      </c>
      <c r="D14" s="30" t="s">
        <v>39</v>
      </c>
      <c r="E14" s="29" t="s">
        <v>18</v>
      </c>
      <c r="F14" s="31">
        <v>300</v>
      </c>
      <c r="G14" s="33">
        <v>2500</v>
      </c>
      <c r="H14" s="33">
        <f t="shared" si="1"/>
        <v>750000</v>
      </c>
      <c r="I14" s="53"/>
      <c r="K14" s="52"/>
      <c r="L14" s="13"/>
      <c r="M14" s="2"/>
    </row>
    <row r="15" s="4" customFormat="1" ht="36" customHeight="1" spans="1:13">
      <c r="A15" s="27">
        <v>18</v>
      </c>
      <c r="B15" s="28" t="s">
        <v>40</v>
      </c>
      <c r="C15" s="29" t="s">
        <v>16</v>
      </c>
      <c r="D15" s="43" t="s">
        <v>41</v>
      </c>
      <c r="E15" s="29" t="s">
        <v>18</v>
      </c>
      <c r="F15" s="31">
        <v>300</v>
      </c>
      <c r="G15" s="33">
        <v>400</v>
      </c>
      <c r="H15" s="33">
        <f t="shared" si="1"/>
        <v>120000</v>
      </c>
      <c r="I15" s="53"/>
      <c r="K15" s="52"/>
      <c r="L15" s="13"/>
      <c r="M15" s="2"/>
    </row>
    <row r="16" s="2" customFormat="1" customHeight="1" spans="1:12">
      <c r="A16" s="20" t="s">
        <v>42</v>
      </c>
      <c r="B16" s="21" t="s">
        <v>43</v>
      </c>
      <c r="C16" s="22"/>
      <c r="D16" s="23"/>
      <c r="E16" s="24"/>
      <c r="F16" s="25"/>
      <c r="G16" s="25"/>
      <c r="H16" s="26"/>
      <c r="I16" s="20"/>
      <c r="K16" s="13"/>
      <c r="L16" s="13"/>
    </row>
    <row r="17" s="2" customFormat="1" ht="156" spans="1:12">
      <c r="A17" s="27">
        <v>3</v>
      </c>
      <c r="B17" s="28" t="s">
        <v>30</v>
      </c>
      <c r="C17" s="29" t="s">
        <v>16</v>
      </c>
      <c r="D17" s="28" t="s">
        <v>31</v>
      </c>
      <c r="E17" s="27" t="s">
        <v>23</v>
      </c>
      <c r="F17" s="31">
        <v>1</v>
      </c>
      <c r="G17" s="32">
        <v>70000</v>
      </c>
      <c r="H17" s="33">
        <f t="shared" ref="H17:H21" si="2">F17*G17</f>
        <v>70000</v>
      </c>
      <c r="I17" s="29"/>
      <c r="K17" s="13"/>
      <c r="L17" s="13"/>
    </row>
    <row r="18" s="2" customFormat="1" customHeight="1" spans="1:12">
      <c r="A18" s="20" t="s">
        <v>44</v>
      </c>
      <c r="B18" s="21" t="s">
        <v>45</v>
      </c>
      <c r="C18" s="22"/>
      <c r="D18" s="23"/>
      <c r="E18" s="24"/>
      <c r="F18" s="25"/>
      <c r="G18" s="25"/>
      <c r="H18" s="26"/>
      <c r="I18" s="20"/>
      <c r="K18" s="13"/>
      <c r="L18" s="13"/>
    </row>
    <row r="19" s="2" customFormat="1" customHeight="1" spans="1:12">
      <c r="A19" s="27">
        <v>10</v>
      </c>
      <c r="B19" s="28" t="s">
        <v>46</v>
      </c>
      <c r="C19" s="29" t="s">
        <v>16</v>
      </c>
      <c r="D19" s="28" t="s">
        <v>47</v>
      </c>
      <c r="E19" s="41" t="s">
        <v>23</v>
      </c>
      <c r="F19" s="31">
        <v>1</v>
      </c>
      <c r="G19" s="32">
        <v>20000</v>
      </c>
      <c r="H19" s="33">
        <f t="shared" si="2"/>
        <v>20000</v>
      </c>
      <c r="I19" s="29"/>
      <c r="K19" s="13"/>
      <c r="L19" s="13"/>
    </row>
    <row r="20" s="5" customFormat="1" ht="96" spans="1:13">
      <c r="A20" s="27">
        <v>11</v>
      </c>
      <c r="B20" s="28" t="s">
        <v>48</v>
      </c>
      <c r="C20" s="29" t="s">
        <v>16</v>
      </c>
      <c r="D20" s="28" t="s">
        <v>49</v>
      </c>
      <c r="E20" s="29" t="s">
        <v>23</v>
      </c>
      <c r="F20" s="39">
        <v>1</v>
      </c>
      <c r="G20" s="32">
        <v>60000</v>
      </c>
      <c r="H20" s="33">
        <f t="shared" si="2"/>
        <v>60000</v>
      </c>
      <c r="I20" s="27"/>
      <c r="L20" s="13"/>
      <c r="M20" s="2"/>
    </row>
    <row r="21" s="2" customFormat="1" ht="168" spans="1:12">
      <c r="A21" s="27">
        <v>12</v>
      </c>
      <c r="B21" s="28" t="s">
        <v>50</v>
      </c>
      <c r="C21" s="29" t="s">
        <v>16</v>
      </c>
      <c r="D21" s="28" t="s">
        <v>51</v>
      </c>
      <c r="E21" s="27" t="s">
        <v>23</v>
      </c>
      <c r="F21" s="31">
        <v>1</v>
      </c>
      <c r="G21" s="32">
        <v>90000</v>
      </c>
      <c r="H21" s="33">
        <f t="shared" si="2"/>
        <v>90000</v>
      </c>
      <c r="I21" s="29"/>
      <c r="K21" s="13"/>
      <c r="L21" s="13"/>
    </row>
    <row r="22" s="2" customFormat="1" customHeight="1" spans="1:12">
      <c r="A22" s="20" t="s">
        <v>52</v>
      </c>
      <c r="B22" s="21" t="s">
        <v>53</v>
      </c>
      <c r="C22" s="22"/>
      <c r="D22" s="23"/>
      <c r="E22" s="24"/>
      <c r="F22" s="25"/>
      <c r="G22" s="25"/>
      <c r="H22" s="26"/>
      <c r="I22" s="20"/>
      <c r="K22" s="13"/>
      <c r="L22" s="13"/>
    </row>
    <row r="23" s="2" customFormat="1" customHeight="1" spans="1:12">
      <c r="A23" s="27">
        <v>10</v>
      </c>
      <c r="B23" s="28" t="s">
        <v>46</v>
      </c>
      <c r="C23" s="29" t="s">
        <v>16</v>
      </c>
      <c r="D23" s="28" t="s">
        <v>47</v>
      </c>
      <c r="E23" s="41" t="s">
        <v>23</v>
      </c>
      <c r="F23" s="31">
        <v>1</v>
      </c>
      <c r="G23" s="32">
        <v>20000</v>
      </c>
      <c r="H23" s="33">
        <f>F23*G23</f>
        <v>20000</v>
      </c>
      <c r="I23" s="29"/>
      <c r="K23" s="13"/>
      <c r="L23" s="13"/>
    </row>
    <row r="24" s="5" customFormat="1" ht="96" spans="1:13">
      <c r="A24" s="27">
        <v>11</v>
      </c>
      <c r="B24" s="28" t="s">
        <v>48</v>
      </c>
      <c r="C24" s="29" t="s">
        <v>16</v>
      </c>
      <c r="D24" s="28" t="s">
        <v>54</v>
      </c>
      <c r="E24" s="29" t="s">
        <v>23</v>
      </c>
      <c r="F24" s="39">
        <v>1</v>
      </c>
      <c r="G24" s="32">
        <v>60000</v>
      </c>
      <c r="H24" s="32">
        <f>F24*G24</f>
        <v>60000</v>
      </c>
      <c r="I24" s="27"/>
      <c r="L24" s="13"/>
      <c r="M24" s="2"/>
    </row>
    <row r="25" s="2" customFormat="1" ht="168" spans="1:12">
      <c r="A25" s="27">
        <v>12</v>
      </c>
      <c r="B25" s="28" t="s">
        <v>50</v>
      </c>
      <c r="C25" s="29" t="s">
        <v>16</v>
      </c>
      <c r="D25" s="28" t="s">
        <v>51</v>
      </c>
      <c r="E25" s="27" t="s">
        <v>18</v>
      </c>
      <c r="F25" s="31">
        <v>1</v>
      </c>
      <c r="G25" s="32">
        <v>90000</v>
      </c>
      <c r="H25" s="33">
        <f>F25*G25</f>
        <v>90000</v>
      </c>
      <c r="I25" s="29"/>
      <c r="K25" s="13"/>
      <c r="L25" s="13"/>
    </row>
    <row r="26" s="2" customFormat="1" customHeight="1" spans="1:12">
      <c r="A26" s="20" t="s">
        <v>55</v>
      </c>
      <c r="B26" s="21" t="s">
        <v>56</v>
      </c>
      <c r="C26" s="22"/>
      <c r="D26" s="23"/>
      <c r="E26" s="24"/>
      <c r="F26" s="25"/>
      <c r="G26" s="25"/>
      <c r="H26" s="26"/>
      <c r="I26" s="20"/>
      <c r="K26" s="13"/>
      <c r="L26" s="13"/>
    </row>
    <row r="27" s="2" customFormat="1" customHeight="1" spans="1:12">
      <c r="A27" s="27">
        <v>9</v>
      </c>
      <c r="B27" s="28" t="s">
        <v>46</v>
      </c>
      <c r="C27" s="29" t="s">
        <v>16</v>
      </c>
      <c r="D27" s="28" t="s">
        <v>47</v>
      </c>
      <c r="E27" s="41" t="s">
        <v>23</v>
      </c>
      <c r="F27" s="31">
        <v>1</v>
      </c>
      <c r="G27" s="32">
        <v>20000</v>
      </c>
      <c r="H27" s="33">
        <f t="shared" ref="H27:H29" si="3">F27*G27</f>
        <v>20000</v>
      </c>
      <c r="I27" s="29"/>
      <c r="K27" s="13"/>
      <c r="L27" s="13"/>
    </row>
    <row r="28" s="5" customFormat="1" ht="96" spans="1:13">
      <c r="A28" s="27">
        <v>10</v>
      </c>
      <c r="B28" s="28" t="s">
        <v>48</v>
      </c>
      <c r="C28" s="29" t="s">
        <v>16</v>
      </c>
      <c r="D28" s="28" t="s">
        <v>57</v>
      </c>
      <c r="E28" s="29" t="s">
        <v>23</v>
      </c>
      <c r="F28" s="39">
        <v>1</v>
      </c>
      <c r="G28" s="32">
        <v>60000</v>
      </c>
      <c r="H28" s="32">
        <f t="shared" si="3"/>
        <v>60000</v>
      </c>
      <c r="I28" s="27"/>
      <c r="L28" s="13"/>
      <c r="M28" s="2"/>
    </row>
    <row r="29" s="2" customFormat="1" ht="168" spans="1:12">
      <c r="A29" s="27">
        <v>11</v>
      </c>
      <c r="B29" s="28" t="s">
        <v>50</v>
      </c>
      <c r="C29" s="29" t="s">
        <v>16</v>
      </c>
      <c r="D29" s="28" t="s">
        <v>51</v>
      </c>
      <c r="E29" s="27" t="s">
        <v>18</v>
      </c>
      <c r="F29" s="31">
        <v>1</v>
      </c>
      <c r="G29" s="32">
        <v>90000</v>
      </c>
      <c r="H29" s="33">
        <f t="shared" si="3"/>
        <v>90000</v>
      </c>
      <c r="I29" s="29"/>
      <c r="K29" s="13"/>
      <c r="L29" s="13"/>
    </row>
    <row r="30" s="2" customFormat="1" customHeight="1" spans="1:12">
      <c r="A30" s="20" t="s">
        <v>58</v>
      </c>
      <c r="B30" s="21" t="s">
        <v>59</v>
      </c>
      <c r="C30" s="22"/>
      <c r="D30" s="23"/>
      <c r="E30" s="24"/>
      <c r="F30" s="25"/>
      <c r="G30" s="25"/>
      <c r="H30" s="26"/>
      <c r="I30" s="20"/>
      <c r="K30" s="13"/>
      <c r="L30" s="13"/>
    </row>
    <row r="31" s="2" customFormat="1" ht="168" spans="1:12">
      <c r="A31" s="27">
        <v>4</v>
      </c>
      <c r="B31" s="28" t="s">
        <v>60</v>
      </c>
      <c r="C31" s="29" t="s">
        <v>16</v>
      </c>
      <c r="D31" s="30" t="s">
        <v>61</v>
      </c>
      <c r="E31" s="27" t="s">
        <v>18</v>
      </c>
      <c r="F31" s="31">
        <v>90</v>
      </c>
      <c r="G31" s="32">
        <v>2250</v>
      </c>
      <c r="H31" s="33">
        <f t="shared" ref="H31:H35" si="4">F31*G31</f>
        <v>202500</v>
      </c>
      <c r="I31" s="29"/>
      <c r="K31" s="13"/>
      <c r="L31" s="13"/>
    </row>
    <row r="32" s="2" customFormat="1" customHeight="1" spans="1:12">
      <c r="A32" s="20" t="s">
        <v>62</v>
      </c>
      <c r="B32" s="21" t="s">
        <v>63</v>
      </c>
      <c r="C32" s="22"/>
      <c r="D32" s="23"/>
      <c r="E32" s="24"/>
      <c r="F32" s="25"/>
      <c r="G32" s="25"/>
      <c r="H32" s="26"/>
      <c r="I32" s="20"/>
      <c r="K32" s="13"/>
      <c r="L32" s="13"/>
    </row>
    <row r="33" s="2" customFormat="1" customHeight="1" spans="1:12">
      <c r="A33" s="27">
        <v>10</v>
      </c>
      <c r="B33" s="28" t="s">
        <v>46</v>
      </c>
      <c r="C33" s="29" t="s">
        <v>16</v>
      </c>
      <c r="D33" s="28" t="s">
        <v>47</v>
      </c>
      <c r="E33" s="41" t="s">
        <v>23</v>
      </c>
      <c r="F33" s="31">
        <v>1</v>
      </c>
      <c r="G33" s="32">
        <v>20000</v>
      </c>
      <c r="H33" s="33">
        <f t="shared" si="4"/>
        <v>20000</v>
      </c>
      <c r="I33" s="29"/>
      <c r="K33" s="13"/>
      <c r="L33" s="13"/>
    </row>
    <row r="34" s="5" customFormat="1" ht="96" spans="1:13">
      <c r="A34" s="27">
        <v>11</v>
      </c>
      <c r="B34" s="28" t="s">
        <v>48</v>
      </c>
      <c r="C34" s="29" t="s">
        <v>16</v>
      </c>
      <c r="D34" s="28" t="s">
        <v>64</v>
      </c>
      <c r="E34" s="29" t="s">
        <v>23</v>
      </c>
      <c r="F34" s="39">
        <v>1</v>
      </c>
      <c r="G34" s="32">
        <v>60000</v>
      </c>
      <c r="H34" s="33">
        <f t="shared" si="4"/>
        <v>60000</v>
      </c>
      <c r="I34" s="27"/>
      <c r="L34" s="13"/>
      <c r="M34" s="2"/>
    </row>
    <row r="35" s="2" customFormat="1" ht="168" spans="1:12">
      <c r="A35" s="27">
        <v>12</v>
      </c>
      <c r="B35" s="28" t="s">
        <v>50</v>
      </c>
      <c r="C35" s="29" t="s">
        <v>16</v>
      </c>
      <c r="D35" s="28" t="s">
        <v>51</v>
      </c>
      <c r="E35" s="27" t="s">
        <v>18</v>
      </c>
      <c r="F35" s="31">
        <v>1</v>
      </c>
      <c r="G35" s="32">
        <v>90000</v>
      </c>
      <c r="H35" s="33">
        <f t="shared" si="4"/>
        <v>90000</v>
      </c>
      <c r="I35" s="29"/>
      <c r="K35" s="13"/>
      <c r="L35" s="13"/>
    </row>
    <row r="36" s="2" customFormat="1" customHeight="1" spans="1:12">
      <c r="A36" s="20" t="s">
        <v>65</v>
      </c>
      <c r="B36" s="21" t="s">
        <v>66</v>
      </c>
      <c r="C36" s="22"/>
      <c r="D36" s="23"/>
      <c r="E36" s="24"/>
      <c r="F36" s="25"/>
      <c r="G36" s="25"/>
      <c r="H36" s="26"/>
      <c r="I36" s="20"/>
      <c r="K36" s="13"/>
      <c r="L36" s="13"/>
    </row>
    <row r="37" s="2" customFormat="1" customHeight="1" spans="1:12">
      <c r="A37" s="27">
        <v>10</v>
      </c>
      <c r="B37" s="28" t="s">
        <v>46</v>
      </c>
      <c r="C37" s="29" t="s">
        <v>16</v>
      </c>
      <c r="D37" s="28" t="s">
        <v>47</v>
      </c>
      <c r="E37" s="41" t="s">
        <v>23</v>
      </c>
      <c r="F37" s="31">
        <v>1</v>
      </c>
      <c r="G37" s="32">
        <v>20000</v>
      </c>
      <c r="H37" s="33">
        <f t="shared" ref="H37:H39" si="5">F37*G37</f>
        <v>20000</v>
      </c>
      <c r="I37" s="29"/>
      <c r="K37" s="13"/>
      <c r="L37" s="13"/>
    </row>
    <row r="38" s="5" customFormat="1" ht="96" spans="1:13">
      <c r="A38" s="27">
        <v>11</v>
      </c>
      <c r="B38" s="28" t="s">
        <v>48</v>
      </c>
      <c r="C38" s="29" t="s">
        <v>16</v>
      </c>
      <c r="D38" s="28" t="s">
        <v>67</v>
      </c>
      <c r="E38" s="29" t="s">
        <v>23</v>
      </c>
      <c r="F38" s="39">
        <v>1</v>
      </c>
      <c r="G38" s="32">
        <v>60000</v>
      </c>
      <c r="H38" s="33">
        <f t="shared" si="5"/>
        <v>60000</v>
      </c>
      <c r="I38" s="27"/>
      <c r="L38" s="13"/>
      <c r="M38" s="2"/>
    </row>
    <row r="39" s="2" customFormat="1" ht="168" spans="1:12">
      <c r="A39" s="27">
        <v>12</v>
      </c>
      <c r="B39" s="28" t="s">
        <v>50</v>
      </c>
      <c r="C39" s="29" t="s">
        <v>16</v>
      </c>
      <c r="D39" s="28" t="s">
        <v>51</v>
      </c>
      <c r="E39" s="27" t="s">
        <v>18</v>
      </c>
      <c r="F39" s="31">
        <v>1</v>
      </c>
      <c r="G39" s="32">
        <v>90000</v>
      </c>
      <c r="H39" s="33">
        <f t="shared" si="5"/>
        <v>90000</v>
      </c>
      <c r="I39" s="29"/>
      <c r="K39" s="13"/>
      <c r="L39" s="13"/>
    </row>
    <row r="40" s="2" customFormat="1" customHeight="1" spans="1:12">
      <c r="A40" s="20" t="s">
        <v>68</v>
      </c>
      <c r="B40" s="21" t="s">
        <v>69</v>
      </c>
      <c r="C40" s="22"/>
      <c r="D40" s="23"/>
      <c r="E40" s="24"/>
      <c r="F40" s="25"/>
      <c r="G40" s="25"/>
      <c r="H40" s="26"/>
      <c r="I40" s="20"/>
      <c r="K40" s="13"/>
      <c r="L40" s="13"/>
    </row>
    <row r="41" s="2" customFormat="1" customHeight="1" spans="1:12">
      <c r="A41" s="27">
        <v>8</v>
      </c>
      <c r="B41" s="28" t="s">
        <v>46</v>
      </c>
      <c r="C41" s="29" t="s">
        <v>16</v>
      </c>
      <c r="D41" s="28" t="s">
        <v>47</v>
      </c>
      <c r="E41" s="41" t="s">
        <v>23</v>
      </c>
      <c r="F41" s="31">
        <v>1</v>
      </c>
      <c r="G41" s="32">
        <v>20000</v>
      </c>
      <c r="H41" s="33">
        <f t="shared" ref="H41:H46" si="6">F41*G41</f>
        <v>20000</v>
      </c>
      <c r="I41" s="29"/>
      <c r="K41" s="13"/>
      <c r="L41" s="13"/>
    </row>
    <row r="42" s="5" customFormat="1" ht="108" spans="1:13">
      <c r="A42" s="27">
        <v>9</v>
      </c>
      <c r="B42" s="28" t="s">
        <v>70</v>
      </c>
      <c r="C42" s="29" t="s">
        <v>16</v>
      </c>
      <c r="D42" s="28" t="s">
        <v>71</v>
      </c>
      <c r="E42" s="29" t="s">
        <v>23</v>
      </c>
      <c r="F42" s="39">
        <v>1</v>
      </c>
      <c r="G42" s="32">
        <v>78000</v>
      </c>
      <c r="H42" s="33">
        <f t="shared" si="6"/>
        <v>78000</v>
      </c>
      <c r="I42" s="27"/>
      <c r="L42" s="13"/>
      <c r="M42" s="2"/>
    </row>
    <row r="43" s="2" customFormat="1" customHeight="1" spans="1:12">
      <c r="A43" s="20" t="s">
        <v>72</v>
      </c>
      <c r="B43" s="21" t="s">
        <v>73</v>
      </c>
      <c r="C43" s="22"/>
      <c r="D43" s="23"/>
      <c r="E43" s="24"/>
      <c r="F43" s="25"/>
      <c r="G43" s="25"/>
      <c r="H43" s="26"/>
      <c r="I43" s="20"/>
      <c r="K43" s="13"/>
      <c r="L43" s="13"/>
    </row>
    <row r="44" s="2" customFormat="1" customHeight="1" spans="1:12">
      <c r="A44" s="27">
        <v>5</v>
      </c>
      <c r="B44" s="28" t="s">
        <v>46</v>
      </c>
      <c r="C44" s="29" t="s">
        <v>16</v>
      </c>
      <c r="D44" s="28" t="s">
        <v>47</v>
      </c>
      <c r="E44" s="41" t="s">
        <v>23</v>
      </c>
      <c r="F44" s="31">
        <v>1</v>
      </c>
      <c r="G44" s="32">
        <v>20000</v>
      </c>
      <c r="H44" s="33">
        <f t="shared" si="6"/>
        <v>20000</v>
      </c>
      <c r="I44" s="29"/>
      <c r="K44" s="13"/>
      <c r="L44" s="13"/>
    </row>
    <row r="45" s="5" customFormat="1" ht="96" spans="1:13">
      <c r="A45" s="27">
        <v>6</v>
      </c>
      <c r="B45" s="28" t="s">
        <v>48</v>
      </c>
      <c r="C45" s="29" t="s">
        <v>16</v>
      </c>
      <c r="D45" s="28" t="s">
        <v>74</v>
      </c>
      <c r="E45" s="29" t="s">
        <v>23</v>
      </c>
      <c r="F45" s="39">
        <v>1</v>
      </c>
      <c r="G45" s="32">
        <v>60000</v>
      </c>
      <c r="H45" s="33">
        <f t="shared" si="6"/>
        <v>60000</v>
      </c>
      <c r="I45" s="27"/>
      <c r="L45" s="13"/>
      <c r="M45" s="2"/>
    </row>
    <row r="46" s="2" customFormat="1" ht="168" spans="1:12">
      <c r="A46" s="27">
        <v>7</v>
      </c>
      <c r="B46" s="28" t="s">
        <v>50</v>
      </c>
      <c r="C46" s="29" t="s">
        <v>16</v>
      </c>
      <c r="D46" s="28" t="s">
        <v>51</v>
      </c>
      <c r="E46" s="27" t="s">
        <v>18</v>
      </c>
      <c r="F46" s="31">
        <v>1</v>
      </c>
      <c r="G46" s="32">
        <v>90000</v>
      </c>
      <c r="H46" s="33">
        <f t="shared" si="6"/>
        <v>90000</v>
      </c>
      <c r="I46" s="29"/>
      <c r="K46" s="13"/>
      <c r="L46" s="13"/>
    </row>
    <row r="47" s="6" customFormat="1" customHeight="1" spans="1:13">
      <c r="A47" s="44" t="s">
        <v>75</v>
      </c>
      <c r="B47" s="21" t="s">
        <v>76</v>
      </c>
      <c r="C47" s="22"/>
      <c r="D47" s="23"/>
      <c r="E47" s="26"/>
      <c r="F47" s="25"/>
      <c r="G47" s="25"/>
      <c r="H47" s="26"/>
      <c r="I47" s="44"/>
      <c r="K47" s="54"/>
      <c r="L47" s="13"/>
      <c r="M47" s="2"/>
    </row>
    <row r="48" s="6" customFormat="1" customHeight="1" spans="1:13">
      <c r="A48" s="27">
        <v>7</v>
      </c>
      <c r="B48" s="28" t="s">
        <v>77</v>
      </c>
      <c r="C48" s="29" t="s">
        <v>16</v>
      </c>
      <c r="D48" s="28" t="s">
        <v>77</v>
      </c>
      <c r="E48" s="41" t="s">
        <v>78</v>
      </c>
      <c r="F48" s="31">
        <v>1</v>
      </c>
      <c r="G48" s="32">
        <v>5000</v>
      </c>
      <c r="H48" s="33">
        <f>F48*G48</f>
        <v>5000</v>
      </c>
      <c r="I48" s="29"/>
      <c r="K48" s="54"/>
      <c r="L48" s="13"/>
      <c r="M48" s="2"/>
    </row>
    <row r="49" customFormat="1" customHeight="1" spans="1:13">
      <c r="A49" s="20" t="s">
        <v>79</v>
      </c>
      <c r="B49" s="45"/>
      <c r="C49" s="20"/>
      <c r="D49" s="20"/>
      <c r="E49" s="20"/>
      <c r="F49" s="46"/>
      <c r="G49" s="33"/>
      <c r="H49" s="47">
        <f>SUM(H4:H48)</f>
        <v>2866000</v>
      </c>
      <c r="I49" s="29"/>
      <c r="K49" s="55"/>
      <c r="L49" s="55"/>
      <c r="M49" s="2"/>
    </row>
    <row r="50" customFormat="1" customHeight="1" spans="1:12">
      <c r="A50" s="20" t="s">
        <v>80</v>
      </c>
      <c r="B50" s="45"/>
      <c r="C50" s="20"/>
      <c r="D50" s="20"/>
      <c r="E50" s="20"/>
      <c r="F50" s="46"/>
      <c r="G50" s="48">
        <v>0.09</v>
      </c>
      <c r="H50" s="47">
        <f>G50*H49</f>
        <v>257940</v>
      </c>
      <c r="I50" s="29"/>
      <c r="K50" s="55"/>
      <c r="L50" s="55"/>
    </row>
    <row r="51" customFormat="1" customHeight="1" spans="1:12">
      <c r="A51" s="20" t="s">
        <v>81</v>
      </c>
      <c r="B51" s="45"/>
      <c r="C51" s="20"/>
      <c r="D51" s="20"/>
      <c r="E51" s="20"/>
      <c r="F51" s="46"/>
      <c r="G51" s="47"/>
      <c r="H51" s="47">
        <f>SUM(H49:H50)</f>
        <v>3123940</v>
      </c>
      <c r="I51" s="29"/>
      <c r="K51" s="55"/>
      <c r="L51" s="55"/>
    </row>
  </sheetData>
  <autoFilter xmlns:etc="http://www.wps.cn/officeDocument/2017/etCustomData" ref="A2:L51" etc:filterBottomFollowUsedRange="0">
    <extLst/>
  </autoFilter>
  <mergeCells count="19">
    <mergeCell ref="A1:I1"/>
    <mergeCell ref="B3:D3"/>
    <mergeCell ref="B5:D5"/>
    <mergeCell ref="B7:D7"/>
    <mergeCell ref="B9:D9"/>
    <mergeCell ref="B11:D11"/>
    <mergeCell ref="B16:D16"/>
    <mergeCell ref="B18:D18"/>
    <mergeCell ref="B22:D22"/>
    <mergeCell ref="B26:D26"/>
    <mergeCell ref="B30:D30"/>
    <mergeCell ref="B32:D32"/>
    <mergeCell ref="B36:D36"/>
    <mergeCell ref="B40:D40"/>
    <mergeCell ref="B43:D43"/>
    <mergeCell ref="B47:D47"/>
    <mergeCell ref="A49:F49"/>
    <mergeCell ref="A50:F50"/>
    <mergeCell ref="A51:F51"/>
  </mergeCells>
  <pageMargins left="0.75" right="0.75" top="1" bottom="1" header="0.5" footer="0.5"/>
  <pageSetup paperSize="9" scale="52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多媒软件及影片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2024-08-28T08:24:44Z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6489BB2AAD314FE0A5CCD4BF4775322C_13</vt:lpwstr>
  </property>
</Properties>
</file>